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810" windowWidth="28215" windowHeight="11160" activeTab="0"/>
  </bookViews>
  <sheets>
    <sheet name="Лист 1" sheetId="1" r:id="rId1"/>
  </sheets>
  <definedNames>
    <definedName name="_xlnm.Print_Titles" localSheetId="0">'Лист 1'!$4:$5</definedName>
    <definedName name="_xlnm.Print_Area" localSheetId="0">'Лист 1'!$A$1:$I$390</definedName>
  </definedNames>
  <calcPr fullCalcOnLoad="1"/>
</workbook>
</file>

<file path=xl/sharedStrings.xml><?xml version="1.0" encoding="utf-8"?>
<sst xmlns="http://schemas.openxmlformats.org/spreadsheetml/2006/main" count="732" uniqueCount="496">
  <si>
    <t xml:space="preserve">Предложения по перераспределению средств в расходной части областного бюджета в 2024 - 2026 годах в пределах общего объема бюджетных ассигнований, 
предусмотренных главным распорядителям средств областного бюджета </t>
  </si>
  <si>
    <t>тыс.руб.</t>
  </si>
  <si>
    <t>№ п/п</t>
  </si>
  <si>
    <t>Направление расходов</t>
  </si>
  <si>
    <t>Предложения по сокращению расходов (2024 год)</t>
  </si>
  <si>
    <t>Предложения по увеличению расходов (2024 год)</t>
  </si>
  <si>
    <t>Предложения по сокращению расходов (2025 год)</t>
  </si>
  <si>
    <t>Предложения по увеличению расходов (2025 год)</t>
  </si>
  <si>
    <t>Предложения по сокращению расходов (2026 год)</t>
  </si>
  <si>
    <t>Предложения по увеличению расходов (2026 год)</t>
  </si>
  <si>
    <t>1</t>
  </si>
  <si>
    <t>2</t>
  </si>
  <si>
    <t>Министерство экономического развития и инвестиций Самарской области</t>
  </si>
  <si>
    <t>Министерство транспорта и автомобильных дорог Самарской области</t>
  </si>
  <si>
    <t>Уточнение формы бюджетного ассигнования (ОБ)</t>
  </si>
  <si>
    <t>Уточнение формы бюджетного ассигнования (ФБ)</t>
  </si>
  <si>
    <t>Министерство здравоохранения Самарской области</t>
  </si>
  <si>
    <t>Уточнение кодов бюджетной классификации</t>
  </si>
  <si>
    <t>10</t>
  </si>
  <si>
    <t>Министерство промышленности и торговли Самарской области</t>
  </si>
  <si>
    <t>Предоставление субсидии некоммерческой организации – фонду «Государственный фонд развития промышленности Самарской области» на обеспечение уставной деятельности</t>
  </si>
  <si>
    <t>Предоставление субсидий юридическим лицам в целях возмещения части затрат на мероприятия по переводу транспортных средств, зарегистрированных в Самарской области, на использование природного газа (метана) в качестве моторного топлива</t>
  </si>
  <si>
    <t>Министерство образования и науки Самарской области</t>
  </si>
  <si>
    <t>Организация предоставления общедоступного и бесплатного дошкольного образования в государственных образовательных учреждениях Самарской области, а также создание условий для осуществления присмотра и ухода за детьми в государственных образовательных учреждениях Самарской области</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</si>
  <si>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</si>
  <si>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Предоставление субсидий автономной некоммерческой организации дошкольного образования «Планета детства «Лада» на финансовое обеспечение деятельности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</si>
  <si>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</si>
  <si>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Осуществление ежемесячных денежных выплат в размере 5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</si>
  <si>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Организация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</si>
  <si>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</si>
  <si>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</si>
  <si>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11</t>
  </si>
  <si>
    <t>Обеспечение дополнительного образования детей в муниципальных общеобразовательных организациях</t>
  </si>
  <si>
    <t>12</t>
  </si>
  <si>
    <t>Осуществление ежемесячных денежных выплат на ставку заработной платы педагогическим работникам муниципальных общеобразовательных организаций Самарской области, реализующих дополнительные общеобразовательные программы</t>
  </si>
  <si>
    <t>13</t>
  </si>
  <si>
    <t>Организация предоставления дополнительного образования детей в государственных образовательных учреждениях Самарской области</t>
  </si>
  <si>
    <t>14</t>
  </si>
  <si>
    <t>Организация предоставления среднего профессионального образования в государственных образовательных учреждениях Самарской области</t>
  </si>
  <si>
    <t>15</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</si>
  <si>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</si>
  <si>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16</t>
  </si>
  <si>
    <t>Осуществление выплат студентам и слушателям, получающим образование по очной форме обучения за счет средств бюджета Самарской области по профессиям и специальностям, включенным в Перечень приоритетных профессий и специальностей среднего профессионального образования, профессий рабочих, по которым осуществляется профессиональное обучение, востребованных на региональном рынке труда, для развития авиационно-космического комплекса</t>
  </si>
  <si>
    <t>17</t>
  </si>
  <si>
    <t>Организация предоставления дополнительного профессионального образования в государственных образовательных учреждениях Самарской области, а также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</si>
  <si>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18</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</si>
  <si>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</si>
  <si>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19</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</si>
  <si>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t>
  </si>
  <si>
    <t>20</t>
  </si>
  <si>
    <t>Ежемесячная денежная выплата педагогическим работникам (в том числе руководящим работникам, деятельность которых связана с образовательным процессом) образовательных учреждений и учреждений - центров психолого-педагогической, медицинской и социальной помощи, находящихся в ведении Самарской области, в целях содействия их обеспечению книгоиздательской продукцией и периодическими изданиями</t>
  </si>
  <si>
    <t>21</t>
  </si>
  <si>
    <t>Осуществление ежемесячных денежных выплат в размере 5 тысяч рублей на ставку заработной платы педагогическим работникам государственных образовательных организаций Самарской области, реализующих общеобразовательные программы дошкольного образования</t>
  </si>
  <si>
    <t>22</t>
  </si>
  <si>
    <t>Осуществление ежемесячных денежных выплат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t>
  </si>
  <si>
    <t>23</t>
  </si>
  <si>
    <t>Осуществление начиная с марта 2022 года ежемесячной денежной выплаты на ставку заработной платы педагогическим работникам государственных профессиональных образовательных организаций Самарской области</t>
  </si>
  <si>
    <t>24</t>
  </si>
  <si>
    <t>Финансовое обеспечение выполнения государственного задания ГБНУ СО "Академия для одаренных детей (Наяновой)" в части выполнения работы "Методическое обеспечение образовательной деятельности"</t>
  </si>
  <si>
    <t>25</t>
  </si>
  <si>
    <t>Установление ежемесячной денежной выплаты педагогам-психологам образовательных учреждений</t>
  </si>
  <si>
    <t>26</t>
  </si>
  <si>
    <t>Установление ежемесячной денежной выплаты  водителям школьных автобусов</t>
  </si>
  <si>
    <t>27</t>
  </si>
  <si>
    <t>28</t>
  </si>
  <si>
    <t>Приобретение бланочной продукции и медалей</t>
  </si>
  <si>
    <t>29</t>
  </si>
  <si>
    <t>Обеспечение второго приема бесплатного горячего питания для обучающихся 1 – 4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</si>
  <si>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30</t>
  </si>
  <si>
    <t>Дополнительные расходы на приобретение учебников федерального комплекта</t>
  </si>
  <si>
    <t>Проведение капитального ремонта в учреждениях среднего профессионального образования (трактородромов), осуществляющих подготовку кадров для предприятий АПК</t>
  </si>
  <si>
    <t>Средства сверхсофинансирования на проведение ремонтных работ, приобретение мебели для образовательных учреждений, ставших победителями отбора, в рамках проекта  "Стимулирование спроса на отечественные беспилотные авиационные системы (БАС)"</t>
  </si>
  <si>
    <t>Инициативное бюджетирование</t>
  </si>
  <si>
    <t>Конкурс "Учитель года Самарской области"</t>
  </si>
  <si>
    <t>Дополнительные средства на организацию и проведение заключительного этапа всероссийской олимпиады школьников по немецкому языку в Самарской области</t>
  </si>
  <si>
    <t>Министерство культуры Самарской области</t>
  </si>
  <si>
    <t>Организация и проведение выставочных проектов ведущих федеральных музеев</t>
  </si>
  <si>
    <t>Организация и проведение фестивалей, выставок, концертов, гастролей, акций, конкурсов  и иных мероприятий в сфере культуры</t>
  </si>
  <si>
    <t>Министерство туризма Самарской области</t>
  </si>
  <si>
    <t>Единая субсидия на достижение показателей государственной программы Российской Федерации "Развитие туризма"</t>
  </si>
  <si>
    <t>На проведение национального фестиваля скорости на льду «Жигулевская миля»</t>
  </si>
  <si>
    <t>Всего</t>
  </si>
  <si>
    <t>Капитальный ремонт и ремонт автомобильных дорог общего пользования регионального или межмуниципального значения Самарской области</t>
  </si>
  <si>
    <t xml:space="preserve">Строительство и реконструкция автомобильных дорог общего пользования регионального или межмуниципального значения Самарской области </t>
  </si>
  <si>
    <t>Министерство социально-демографической и семейной политики Самарской области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</si>
  <si>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</si>
  <si>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Министерство энергетики и жилищно-коммунального хоязйства Самарской области</t>
  </si>
  <si>
    <t>Проектирование и реконструкция системы водоснабжения в с. Студенцы Хворостянского района Самарской области</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</si>
  <si>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</si>
  <si>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Реконструкция комплекса биологических очистных сооружений мощностью 40 тыс. м3/сутки в г.о. Чапаевск</t>
  </si>
  <si>
    <t>Проектирование и реконструкция канализационных очистных сооружений городского округа Кинель по адресу: Самарская область, г.о. Кинель, п. Лебедь, ул. Железнодорожная 80</t>
  </si>
  <si>
    <t xml:space="preserve">Проектирование и реконструкция канализационных очистных сооружений в г. Нефтегорск Самарской области </t>
  </si>
  <si>
    <t>«Проектирование и строительство водозабора, НФС и водопровода в с. Августовка муниципального района Большечерниговский» (водозаборные сооружения) - получатель Большечерниговский район</t>
  </si>
  <si>
    <t>«Проектирование и строительство водозабора, НФС и водопровода в с. Августовка муниципального района Большечерниговский» (водозаборные сооружения) - получатель с.п. Августовка</t>
  </si>
  <si>
    <t>Министерство имущественных отношений Самарской области</t>
  </si>
  <si>
    <t>Уточнение кодов бюджетной классификации.</t>
  </si>
  <si>
    <t>Выполнение работ по внесению изменений в сведения Единого государственного реестра недвижимости о границах 12 муниципальных образований Самарской области, сведения о границах которых внесены в ЕГРН в 2010 – 2012 годах</t>
  </si>
  <si>
    <t>Оказание услуг по оценке рыночной стоимости прав требования по арендным платежам за пользование имуществом, находящимся в собственности Самарской области, рыночной стоимости прав требования платы за пользование имуществом</t>
  </si>
  <si>
    <t>Оказание услуг по оценке рыночной стоимости объектов недвижимого имущества, находящихся в собственности Самарской области, для целей приватизации имущества Самарской области</t>
  </si>
  <si>
    <t>Предоставление из областного бюджета субсидий местным бюджетам на проведение комплексных кадастровых работ</t>
  </si>
  <si>
    <t>Выполнение работ, связанных с осуществлением регулярных перевозок автомобильным транспортом по межмуниципальным маршрутам по регулируемым тарифам</t>
  </si>
  <si>
    <t>Выполнение инженерных изысканий и осуществление подготовки проектной документации в целях реконструкции причальной инфраструктуры речного вокзала в городском округе Самара</t>
  </si>
  <si>
    <t>Выполнение научно-исследовательской работы "Разработка научно-обоснованных предложений по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являющиеся транспортной частью комплексного плана модернизации и расширения магистральной инфраструктуры на период до 2024 года"</t>
  </si>
  <si>
    <t>Обеспечение выполнение функций государственного казенного учреждения «Управление автомобильными дорогами Самарской области»</t>
  </si>
  <si>
    <t>Содержание автомобильных дорог общего пользования регионального или межмуниципального значения Самарской области</t>
  </si>
  <si>
    <t>ПИР на капитальный ремонт и ремонт автомобильных дорог общего пользования регионального или межмуниципального значения Самарской области</t>
  </si>
  <si>
    <t xml:space="preserve">ПИР на строительство и реконструкцию автомобильных дорог общего пользования Самарской области </t>
  </si>
  <si>
    <t>Субсидии местным бюджетам на осуществление дорожной деятельности на автомобильных дорогах местного значения</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</si>
  <si>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</si>
  <si>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r>
      <t xml:space="preserve">Предоставление из областного бюджета субсидий юридическим лицам, индивидуальным предпринимателям – производителям услуг,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общего пользования для обеспечения организации регулярных перевозок по межмуниципальным маршрутам, источником финансового обеспечения которых является </t>
    </r>
    <r>
      <rPr>
        <b/>
        <sz val="14"/>
        <rFont val="Times New Roman"/>
        <family val="1"/>
      </rPr>
      <t>специальный казначейский кредит</t>
    </r>
  </si>
  <si>
    <r>
      <t xml:space="preserve">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по оказанию содействия транспортным организациям,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для обеспечения организации регулярных перевозок автомобильным транспортом по муниципальным маршрутам, источником финансового обеспечения которых является </t>
    </r>
    <r>
      <rPr>
        <b/>
        <sz val="14"/>
        <rFont val="Times New Roman"/>
        <family val="1"/>
      </rPr>
      <t>специальный казначейский кредит</t>
    </r>
  </si>
  <si>
    <r>
      <t xml:space="preserve">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Самарской области, возникающих при реализации мероприятий по приобретению подвижного состава пассажирского транспорта для обеспечения организации регулярных перевозок по муниципальным маршрутам и регулярных перевозок по межмуниципальным маршрутам на садово-дачные массивы, источником финансового обеспечения которых является </t>
    </r>
    <r>
      <rPr>
        <b/>
        <sz val="14"/>
        <rFont val="Times New Roman"/>
        <family val="1"/>
      </rPr>
      <t>специальный казначейский кредит</t>
    </r>
  </si>
  <si>
    <t>Переучет бюджетных ассигнований 2023 года</t>
  </si>
  <si>
    <t>Министерство сельского хозяйства и продовольствия Самарской области</t>
  </si>
  <si>
    <t>Итого по ГРБС</t>
  </si>
  <si>
    <t>Организация и обеспечение лекарственными препаратами, специализированными продуктами лечебного питания для детей, медицинскими изделиями</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</si>
  <si>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</si>
  <si>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</si>
  <si>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Оснащение медицинским и иным оборудованием, мебелью, инструментарием, инвентарем, оргтехникой,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t>
  </si>
  <si>
    <t>Создание и оснащение трассового пункта медицины катастроф на аварийно-опасном участке автомобильной дороги федерального значения А-300 на границе Большеглушицкого и Большечерниговского муниципальных районов</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</si>
  <si>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</si>
  <si>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Развитие паллиативной медицинской помощи</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</si>
  <si>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</si>
  <si>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Обеспечение пациентов лекарственными препаратами, в том числе в целях исполнения судебных решений</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</si>
  <si>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</si>
  <si>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Предоставление субсидий ГБУЗ СО, оказывающим первичную медико-санитарную помощь, на создание новой модели медицинской организации</t>
  </si>
  <si>
    <t>Предоставление субсидий ГБУЗ СО на приобретение медицинского и иного оборудования, мебели, инвентаря, мягкого инвентаря, инструментария и программных продуктов</t>
  </si>
  <si>
    <t>Предоставление субсидий ГБУЗ СО на подготовку технической документации, проведение капитального ремонта и поставку технологического оборудования для размещения центра обработки данных в сфере здравоохранения и обеспечения его отказоустойчивости</t>
  </si>
  <si>
    <t>Предоставление субсидий ГБУЗ СО на проведение мероприятий по обеспечению антитеррористической защищенности</t>
  </si>
  <si>
    <t>Предоставление субсидий ГБУЗ СО на 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</si>
  <si>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Предоставление субсидий ГБУЗ СО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</si>
  <si>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Предоставление субсидий ГБУЗ СО в целях внедрения лучших практик новой модели медицинской организации, оказывающей первичную медико-санитарную помощь</t>
  </si>
  <si>
    <t>Предоставление субсидий ГБУЗ СО на капитальный ремонт лифтового оборудования</t>
  </si>
  <si>
    <t>Предоставление субсидий государственным бюджетным профессиональным образовательным учреждениям на подготовку технической документации, проведение капитального ремонта и благоустройство территории</t>
  </si>
  <si>
    <t>Предоставление субсидий из областного бюджета местным бюджетам на  проектирование, капитальный ремонт, реставрацию и (или) обеспечение пожарной безопасности зданий (помещений) муниципальных учреждений, осуществляющих деятельность в сфере культуры (капремонт МБУ ДО "Нефтегорская ДШИ", м.р. Нефтегорский)</t>
  </si>
  <si>
    <t>Предоставление субсидий из областного бюджета местным бюджетам на  проектирование, капитальный ремонт, реставрацию и (или) обеспечение пожарной безопасности зданий (помещений) муниципальных учреждений, осуществляющих деятельность в сфере культуры  (капремонт МБУК "Театрально-концертный комплекс "Дворец культуры" г.о.Новокуйбышевск)</t>
  </si>
  <si>
    <t>Предоставление субсидий из областного бюджета местным бюджетам на  проектирование, капитальный ремонт, реставрацию и (или) обеспечение пожарной безопасности зданий (помещений) муниципальных учреждений, осуществляющих деятельность в сфере культуры (капремонт МБУК "Многофункциональный культурный центр" г.о. Жигулевск (мкр.Яблоневый Овраг)</t>
  </si>
  <si>
    <t>Проектирование, капитальный ремонт, реставрация и (или) обеспечение пожарной безопасности зданий (помещений) государственных учреждений, осуществляющих деятельность в сфере культуры</t>
  </si>
  <si>
    <t>Укрепление материально-технической базы государственных учреждений, осуществляющих деятельность в сфере культуры</t>
  </si>
  <si>
    <t>Министерство строительства Самарской области</t>
  </si>
  <si>
    <t>Выполнение научно-исследовательской работы «Многофакторный анализ оценочных характеристик земельных участков, находящихся в собственности Самарской области и предоставляемых в аренду для строительства, в целях установления размера арендной платы при предоставлении данных земельных участков для строительства без проведения торгов»</t>
  </si>
  <si>
    <t>Выполнение научно-исследовательской работы «Анализ и оценка факторов, влияющих на доходность и инвестиционную привлекательность земельных участков, государственная собственность на которые не разграничена, находящихся на территории Самарской области и предоставляемых для строительства, в целях установления размера арендной платы при использовании данных земельных участков для указанных целей»</t>
  </si>
  <si>
    <t>Капитальный грант на создание международного межвузовского кампуса IT-направления в г.о. Самара</t>
  </si>
  <si>
    <t>Проектирование, реставрация и приспособление для современного использования объекта культурного наследия регионального значения «Дом купца Захарова», по адресу: Самарская область, Красноярский район, с. Красный Яр, ул. Кооперативная, д. 100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</si>
  <si>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</si>
  <si>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 для определения его работоспособности, возможности использования, текущей стоимости, потребности в средствах на восстановление в случае необходимости,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 а также осуществление мероприятий, необходимых для последующей передачи объектов капитального строительства</t>
  </si>
  <si>
    <t>Содержание многоквартирных домов и жилых помещений, переданных в оперативное управление государственному казенному учреждению Самарской области «Управление капитального строительства» при проектировании и строительстве метрополитена в городском округе Самара</t>
  </si>
  <si>
    <t>Проектирование и реконструкция набережной Автозаводского района городского округа Тольятти (1, 2, 3 этап)</t>
  </si>
  <si>
    <t>Строительство дороги по улице Владимира Высоцкого</t>
  </si>
  <si>
    <t>«Территория в границах улицы Центральная, Южного шоссе, улицы Коммунальной и трассой перспективной магистрали общегородского значения в Куйбышевском районе городского округа Самара. Строительство автомобильных дорог с дождевой канализацией, освещением и водоснабжением» Этап 2</t>
  </si>
  <si>
    <t>Строительство объекта «Смотровая башня с площадкой отдыха на горе «Светелка» в поселке Волжский Утес»</t>
  </si>
  <si>
    <t>Общеобразовательная школа на 1500 мест, Самарская область, г. Сызрань, ул. К. Маркса</t>
  </si>
  <si>
    <t>Строительный контроль над подрядными организациями , осуществляющими работы по капитальному ремонту на объектах г. Снежное</t>
  </si>
  <si>
    <t>«Комплекс электроснабжения в составе: трансформаторная подстанция 2 x 1000 кВА, кабельные линии 6,0 кВ», в рамках реализации проекта «Строительство завода по производству сыра в г.о. Тольятти»</t>
  </si>
  <si>
    <t>«Отдельно стоящие локальные очистные сооружения производственных сточных вод», в рамках реализации проекта «Строительство завода по производству сыра в г.о. Тольятти», «Канализационная насосная станция водоотведения производственных сточных вод», являющаяся инженерно-техническим сооружением в составе объекта капитального строительства «Отдельно стоящие локальные очистные сооружения производственных сточных вод», в рамках реализации проекта «Строительство завода по производству сыра в г.о. Тольятти»</t>
  </si>
  <si>
    <t>«Внеплощадочные сети подготовки и водоотведения поверхностных сточных вод с сооружениями на них: канализационная насосная станция, локальные очистные сооружения поверхностных сточных вод», в рамках реализации проекта «Строительство завода по производству сыра в г.о. Тольятти»</t>
  </si>
  <si>
    <t>Проектирование и строительство очистных сооружений «Постников овраг» и сборных коллекторов дождевой канализации в г.о. Самара Самарской области, проектно-изыскательские работы</t>
  </si>
  <si>
    <t>Проектирование объекта "Проектирование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</si>
  <si>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Капитальный ремонт пищеблока МБОУ «СШ № 1 г. Снежное»</t>
  </si>
  <si>
    <t>Капитальный ремонт пищеблока МБОУ «СШ № 2 г. Снежное»</t>
  </si>
  <si>
    <t>Капитальный ремонт пищеблока МБОУ «СШ № 3 г. Снежное»</t>
  </si>
  <si>
    <t>Капитальный ремонт пищеблока МБОУ «СШ № 4 г. Снежное»</t>
  </si>
  <si>
    <t>Капитальный ремонт пищеблока МБОУ «СШ № 5 г. Снежное»</t>
  </si>
  <si>
    <t>Капитальный ремонт пищеблока МБОУ «СШ № 6 г. Снежное»</t>
  </si>
  <si>
    <t>Корректировка проектно-сметной документации и строительство здания театра-студии "Грань" в г.о. Новокуйбышевск</t>
  </si>
  <si>
    <t>Проектирование, реставрация и приспособление для современного использования здания ГБУК «Самарский академический театр драмы имени М.Горького», расположенного по адресу: г. Самара, площадь Чапаева, д. 1</t>
  </si>
  <si>
    <t>Проектирование и реконструкция здания Самарского театра юного зрителя "СамАрт", III пусковой комплекс</t>
  </si>
  <si>
    <t>Проектирование и строительство детского отделения № 5 Самарской психиатрической больницы в Промышленном районе г.Самары по адресу: ул.Воронежская, д.11а</t>
  </si>
  <si>
    <t>Проектирование и реконструкция здания, расположенного по адресу: г. Самара, Советский район, ул. 22 Партсъезда, 14 а</t>
  </si>
  <si>
    <t>Проектирование и строительство приемно-диагностического корпуса в ГБУЗ «Самарская городская клиническая больница № 1 имени Н.И.Пирогова»</t>
  </si>
  <si>
    <t>Проектирование и реконструкция поликлиники Самарской областной клинической больницы № 2 по адресу: г.Самара, ул.Л.Толстого, д.59</t>
  </si>
  <si>
    <t>Проектирование и строительство поликлиники в сельском поселении Подстепки Ставропольского района Самарской области</t>
  </si>
  <si>
    <t>Проектирование и строительство поликлиники, Волжский район, пгт Смышляевка</t>
  </si>
  <si>
    <t>Проектирование и строительство (реконструкция) поликлиники в г.о. Кинель Самарской области</t>
  </si>
  <si>
    <t>Поликлиника на 700 посещений в смену в пос. «Волгарь» Куйбышевского района г. Самары</t>
  </si>
  <si>
    <t>Проектирование и строительство, реконструкция реабилитационного центра для детей и подростков с ограниченными возможностями в квартале № 72 г.о. Новокуйбышевск</t>
  </si>
  <si>
    <t>Проектирование и строительство жилого корпуса государственного бюджетного учреждения Самарской области «Южный пансионат для ветеранов труда (дом-интернат для престарелых и инвалидов)» (Высокинское отделение)»</t>
  </si>
  <si>
    <t>Проектирование и строительство жилого корпуса «Дом-интернат для престарелых и инвалидов городского округа Самара»</t>
  </si>
  <si>
    <t>Проектирование и строительство крытого футбольного манежа в г.о. Самара</t>
  </si>
  <si>
    <t>Проектирование и строительство детской школы искусств на территории села Большая Черниговка муниципального района Большечерниговский</t>
  </si>
  <si>
    <t>Проектирование и строительство культурного центра с зрительным залом на 300 мест в районном центре Шентала</t>
  </si>
  <si>
    <t>Строительство нового музейно-выставочного центра ""Самара Космическая"" с планетарием по адресу: г. Самара, Октябрьский район, проспект Ленина</t>
  </si>
  <si>
    <t>Предоставление субсидий из областного бюджета бюджету г.о. Самара в целях софинансирования расходных обязательств по реконструкции здания по адресу: г. Самара, Октябрьский район, ул. Советской Армии, д. 251, корп. 8 (детское оздоровительное учреждение «Волжанка»)</t>
  </si>
  <si>
    <t>Предоставление субсидии бюджету муниципального района Красноярский на строительство физкультурно-оздоровительного комплекса с бассейном в с. Красный Яр, Красноярского района Самарской области</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</si>
  <si>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</si>
  <si>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</si>
  <si>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Проектирование и строительство метрополитена в городском округе Самара</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</si>
  <si>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договоров о развитии застроенных территорий, и граждан, которые проживают в аварийном жилищном фонде на территории Самарской области, признанным таковым до 01.01.2012, в том числе на переселение граждан, которые не были расселены в процессе реализации областных адресных программ по переселению граждан из аварийного жилищного фонда на территории Самаркой области, признанного таковым до 01.01.2012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</si>
  <si>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</si>
  <si>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 xml:space="preserve">в т.ч. дорожный фонд </t>
  </si>
  <si>
    <r>
      <t>«Территория в границах улицы Центральная, Южного шоссе, улицы Коммунальной и трассой перспективной магистрали общегородского значения в Куйбышевском районе городского округа Самара. Строительство автомобильных дорог с дождевой канализацией, освещением и водоснабжением» Этап 2</t>
    </r>
    <r>
      <rPr>
        <b/>
        <i/>
        <sz val="14"/>
        <rFont val="Times New Roman"/>
        <family val="1"/>
      </rPr>
      <t xml:space="preserve"> (дорожный фонд)</t>
    </r>
  </si>
  <si>
    <t>Министерство спорта Самарской области</t>
  </si>
  <si>
    <t xml:space="preserve">Предоставление субсидии ГБУ СО  на финансовое обеспечение выполнения государственного задания на оказание государственных услуг (выполнение работ) 
</t>
  </si>
  <si>
    <t>Департамент информационных технологий и связи Самарской области</t>
  </si>
  <si>
    <t xml:space="preserve">Предоставление субсидии ГБУ СО "Региональный центр телекоммуникаций" на создание и развитие региональной автоматизированной системы централизованного оповещения и комплексной системы экстренного оповещения населения (в том числе разработку проектной и рабочей документации). </t>
  </si>
  <si>
    <t>Создание ситуационного центра Губернатора Самарской области (в том числе разработка проектной и рабочей документации)</t>
  </si>
  <si>
    <t>Проектирование и реконструкция канализационных очистных сооружений в г. Нефтегорск Самарской области</t>
  </si>
  <si>
    <t>Проектирование и реконструкция канализационных очистных сооружений п.г.т. Безенчук муниципального района Безенчукский Самарской области</t>
  </si>
  <si>
    <t>Реконструкция канализационных очистных сооружений в с. Солнечная Поляна г.о. Жигулевск</t>
  </si>
  <si>
    <t>Разработка проектно-сметной документации площадки сезонного накопления твердых коммунальных отходов в с. Рождествено Волжского района Самарской области</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</si>
  <si>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 (с.п. Рождествено)</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</si>
  <si>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 (м.р. Сергиевский)</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</si>
  <si>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 (м.р. Хворостянский)</t>
  </si>
  <si>
    <t>Корректировка проекта по объекту "Проектирование и реконструкция системы водоснабжения в с. Студенцы Хворостянского района Самарской области"</t>
  </si>
  <si>
    <t>Проектирование и реконструкция водозабора с водопроводом в с. Орловка муниципального района Кошкинский</t>
  </si>
  <si>
    <t>Выполнение проектных работ по объекту «Проектирование, строительство (реконструкция) 2-го этапа Красноармейского группового водовода на территории Самарской области. Водовод от муниципального района Красноармейский Самарской области до сельского поселения Дубовый Умет муниципального района Волжский Самарской области»</t>
  </si>
  <si>
    <t>Выполнение проектных работ по объекту «Реконструкция насосной станции № 1 г.о.Октябрьск ул. Колхозная с заменой водопроводных сетей»</t>
  </si>
  <si>
    <t>Выполнение проектных работ по объекту «Реконструкция насосной станции № 2 г.о.Октябрьск ул. Первомайская с заменой водопроводных сетей»</t>
  </si>
  <si>
    <t>Департамент управления делами Губернатора Самарской области и Правительства Самарской области</t>
  </si>
  <si>
    <t>Закупка товаров, работ, услуг в рамках реализации постановления Правительства Самарской области от 01.03.2023 № 146 «Об установлении отдельного расходного обязательства Самарской области»</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</si>
  <si>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</si>
  <si>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Главное управление организации торгов Самарской области</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</si>
  <si>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</si>
  <si>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Департамент по вопросам общественной безопасности Самарской области</t>
  </si>
  <si>
    <t>Проектирование, строительство и материально-техническое оснащение быстровозводимого пожарного депо на 4 машино-выезда в с. Спасское м.р. Приволжский</t>
  </si>
  <si>
    <t>Предоставление из областного бюджета  субсидии в целях реализации мероприятий, направленных на развитие туризма в Самарской области.</t>
  </si>
  <si>
    <t>Предоставление иных межбюджетных трансфертов из областного бюджета бюджетам муниципальных образований Самарской области на капитальный ремонт объектов, являющихся туристскими ресурсами, а также благоустройство территорий, прилегающих к туристским ресурсам, расположенным на территории муниципального образования</t>
  </si>
  <si>
    <t>Предоставление из областного бюджета в 2022 году субсидии в целях реализации мероприятий, направленных на создание, развитие и поддержку информационных центров (павильонов).</t>
  </si>
  <si>
    <r>
      <t xml:space="preserve">Модернизация и развитие корпоративной информационной системы министерства социально-демографической и семейной политики Самарской области
</t>
    </r>
    <r>
      <rPr>
        <i/>
        <sz val="14"/>
        <rFont val="Times New Roman"/>
        <family val="1"/>
      </rPr>
      <t>(Оплата контракта по созданию информационного сервиса "Социальный голосовой помощник")</t>
    </r>
  </si>
  <si>
    <r>
      <t xml:space="preserve">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проектированию, в том числе жизнеобеспечивающих систем зданий и сооружений (водоснабжение, канализация, теплоснабжение, вентиляция и т.д.), по проведению государственной экспертизы сметной документации, а также по проведению капитального ремонта объектов учреждений
</t>
    </r>
    <r>
      <rPr>
        <i/>
        <sz val="14"/>
        <rFont val="Times New Roman"/>
        <family val="1"/>
      </rPr>
      <t>(Оплата контракта по проведению капитального ремонта в ГБУ СО "Похвистневский дом-интернат, предназначенный для граждан, имеющих психические расстройства")</t>
    </r>
  </si>
  <si>
    <t>Управление государственной охраны объектов культурного наследия Самарской области</t>
  </si>
  <si>
    <t>Предоставление субсидий из областного бюджета местным бюджетам на разработку научно-проектной документации и выполнение работ по сохранению объектов культурного наследия, находящихся в собствен-ности муниципальных образований Самарской области (предоставление субсидии г.о. Самара на  проведения ремонтно-реставрационных работ  по объекту культурного наследия «Дворец культуры» на площади им. Кирова»  )</t>
  </si>
  <si>
    <t>Предоставление субсидий из областного бюджета местным бюджетам на разработку научно-проектной документации и выполнение работ по сохранению объектов культурного наследия, находящихся в собствен-ности муниципальных образований Самарской области (предоставление субсидии м.р. Приволжский Самарской области  на  разработку научно-проектной документации и выполнение работ по сохранению объекта культурного наследия регионального значения «Усадьба Самариных (комплекс): дом жилой (бывшая людская); ворота и ограда»  )</t>
  </si>
  <si>
    <t>Министерство управления финансами Самарской области</t>
  </si>
  <si>
    <t>Обеспечение деятельности министерства управления финансами Самарской области</t>
  </si>
  <si>
    <t>Министерство лесного хозяйства, охраны окружающей среды и природопользования Самарской области</t>
  </si>
  <si>
    <t>Проектирование и расчистка пруда и ерика без названия в с. Ширяево г.о. Жигулевск Самарской области</t>
  </si>
  <si>
    <t>Проектирование и капитальный ремонт переливной плотины на р. Большой Иргиз у с. Пестравка Пестравского района Самарской области</t>
  </si>
  <si>
    <t>Проектирование и берегоукрепление Куйбышевского водохранилища в с.Климовка муниципального района Шигонский Самарской области</t>
  </si>
  <si>
    <t>Предоставление субсидии из областного бюджета государственному бюджетному учреждению Самарской области «Самаралес» в соответствии с абзацем вторым пункта 1 статьи 78.1 Бюджетного кодекса Российской Федерации на приобретение специализированной техники и оборудования для расчистки неликвидных лесных участков, лесопожарной техники и оборудования</t>
  </si>
  <si>
    <t>Предоставление иных межбюджетных трансфертов из областного бюджета бюджетам муниципальных образований Самарской области на проектирование и капитальный ремонт гидротехнических сооружений (пруда «Игонькин» на р. Орлянке в с. Верхняя Орлянка муниципального района Сергиевский Самарской области)</t>
  </si>
  <si>
    <t>Предоставление иных межбюджетных трансфертов из областного бюджета бюджетам муниципальных образований Самарской области на проектирование и капитальный ремонт гидротехнических сооружений (водохранилища «Крутой Дол» в пос. Антоновка муниципального района Сергиевский Самарской области)</t>
  </si>
  <si>
    <t>Предоставление субсидий из областного бюджета бюджетам муниципальных образований в Самарской области на приобретение специализированной техники и оборудования для расчистки неликвидных лесных участков</t>
  </si>
  <si>
    <t>Предоставление субсидий из областного бюджета бюджетам муниципальных образований в Самарской области на проведение мероприятий  расчистке неликвидных лесных участков, пострадавших в результате засухи и последствий лесных пожаров</t>
  </si>
  <si>
    <t xml:space="preserve">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
</t>
  </si>
  <si>
    <t>Обеспечение деятельности государственного казенного учреждения Самарской области "Самарские лесничества"</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</si>
  <si>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</si>
  <si>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Ремонт автомобильных дорог в г. Снежное ДНР</t>
  </si>
  <si>
    <t>Предоставление социальных выплат гражданам, единственное жилое помещение которых было изъято для государственных нужд Самарской области</t>
  </si>
  <si>
    <t>Государственная регистрация земель под существующей сетью а/д общего пользования Самарской области</t>
  </si>
  <si>
    <r>
      <rPr>
        <b/>
        <sz val="14"/>
        <color indexed="8"/>
        <rFont val="Times New Roman"/>
        <family val="1"/>
      </rPr>
      <t>Средства дорожного фонда</t>
    </r>
    <r>
      <rPr>
        <sz val="14"/>
        <color indexed="8"/>
        <rFont val="Times New Roman"/>
        <family val="1"/>
      </rPr>
      <t xml:space="preserve"> планируется направить:  4 422,5 тыс. руб. - доп.финансирование - переучёт обязательств 2023 года, не поставленных на учет.</t>
    </r>
  </si>
  <si>
    <t>Размер возмещения по а/д общего пользования регионального под которыми изымаются для нужд Самарской области по основаниям, предусмотренным ч.4 ст.26 ФЗ от 31.12.2014 № 499-ФЗ</t>
  </si>
  <si>
    <r>
      <rPr>
        <b/>
        <sz val="14"/>
        <color indexed="8"/>
        <rFont val="Times New Roman"/>
        <family val="1"/>
      </rPr>
      <t>Средства дорожного фонда</t>
    </r>
    <r>
      <rPr>
        <sz val="14"/>
        <color indexed="8"/>
        <rFont val="Times New Roman"/>
        <family val="1"/>
      </rPr>
      <t xml:space="preserve"> планируется направить:  18 640,82486 тыс. руб - доп.финансирование - переучёт обязательств 2023 года, не поставленных на учет.</t>
    </r>
  </si>
  <si>
    <r>
      <rPr>
        <b/>
        <sz val="14"/>
        <color indexed="8"/>
        <rFont val="Times New Roman"/>
        <family val="1"/>
      </rPr>
      <t xml:space="preserve">Средства дорожного фонда </t>
    </r>
    <r>
      <rPr>
        <sz val="14"/>
        <color indexed="8"/>
        <rFont val="Times New Roman"/>
        <family val="1"/>
      </rPr>
      <t>планируется направить:  1 546 млн. рублей - дополнительное финансирование новых объектов ремонта, в т.ч. в рамках НП БКД в 2024 году</t>
    </r>
  </si>
  <si>
    <t>Строительство и реконструкция автомобильных дорог общего пользования регионального или межмуниципального значения Самарской области</t>
  </si>
  <si>
    <r>
      <rPr>
        <b/>
        <sz val="14"/>
        <color indexed="8"/>
        <rFont val="Times New Roman"/>
        <family val="1"/>
      </rPr>
      <t>Средства дорожного фонда</t>
    </r>
    <r>
      <rPr>
        <sz val="14"/>
        <color indexed="8"/>
        <rFont val="Times New Roman"/>
        <family val="1"/>
      </rPr>
      <t xml:space="preserve"> планируется направить:  267 529 тыс. рублей - доп.финансирование - переучёт обязательств 2023 года, не поставленных на учёт, подлежащих переучету в 2024 году, в т.ч.: 4 084,9 т.р. - стр-во пр. К.Маркса 1 этап (изъятие зем.уч.); 34 707,8 т.р. - стр-во пр. К.Маркса 2 этап (изъятие зем.уч.); 76 438,3 т.р. - стр-во м/п через р.Волгу (ЕЗК) - (изъятие зем.уч.); 1 693,96 т.р. - стр-во Северное шоссе, 5 этап (изъятие зем.уч.); 150 604,4 т.р. - стр-во ул.Аврора (изъятие зем.уч.).</t>
    </r>
  </si>
  <si>
    <r>
      <rPr>
        <b/>
        <sz val="14"/>
        <color indexed="8"/>
        <rFont val="Times New Roman"/>
        <family val="1"/>
      </rPr>
      <t xml:space="preserve">Средства дорожного фонда </t>
    </r>
    <r>
      <rPr>
        <sz val="14"/>
        <color indexed="8"/>
        <rFont val="Times New Roman"/>
        <family val="1"/>
      </rPr>
      <t>планируется направить:  1 900,7 тыс. рублей - переучёт прочих обязательств 2023 года, не поставленных на учет.</t>
    </r>
  </si>
  <si>
    <t>ПИР на строительство и реконструкцию автомобильных дорог общего пользования Самарской области</t>
  </si>
  <si>
    <r>
      <rPr>
        <b/>
        <sz val="14"/>
        <color indexed="8"/>
        <rFont val="Times New Roman"/>
        <family val="1"/>
      </rPr>
      <t>Средства дорожного фонда</t>
    </r>
    <r>
      <rPr>
        <sz val="14"/>
        <color indexed="8"/>
        <rFont val="Times New Roman"/>
        <family val="1"/>
      </rPr>
      <t xml:space="preserve"> планируется направить: 600,030 тыс. рублей - переучёт прочих обязательств 2023 года, не поставленных на учет.</t>
    </r>
  </si>
  <si>
    <t>Субсидии местным бюджетам на осуществление дорожной деятельности</t>
  </si>
  <si>
    <r>
      <rPr>
        <b/>
        <sz val="14"/>
        <color indexed="8"/>
        <rFont val="Times New Roman"/>
        <family val="1"/>
      </rPr>
      <t>Средства дорожного фонда</t>
    </r>
    <r>
      <rPr>
        <sz val="14"/>
        <color indexed="8"/>
        <rFont val="Times New Roman"/>
        <family val="1"/>
      </rPr>
      <t xml:space="preserve"> планируется направить: 2 623 448,4 тыс. руб. - дополнительное финансирование мероприятия Планируется направить субсидии городским округам -Самара, Тольятти, Сызрань, Новокуйбышевск, Жигулёвск, Октябрьск, Похвистнево,Чапаевск,Отрадный, Сызрань, городским и сельским поселениям, расположенным в муниципальных районах Самарской области.</t>
    </r>
  </si>
  <si>
    <t>Проектирование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 в рамках федерального проекта "Развитие инфраструктуры, обеспечение безопасности и формирование специализированной системы сертификации беспилотных авиационных систем" национального проекта "Беспилотные авиационные системы"</t>
  </si>
  <si>
    <t>Предоставление иных межбюджетных трансфертов из областного бюджета бюджетам городских округов Самарской области в целях оплаты лизинговых платежей за приобретенные в 2023 году автобусы большого класса, работающие на газомоторном топливе, для обеспечения организации регулярных перевозок автомобильным транспортом по регулируемым тарифам по муниципальным маршрутам на территории Самарской области (50 автобусов Самара)</t>
  </si>
  <si>
    <t>Предоставление иных межбюджетных трансфертов из областного бюджета бюджетам городских округов Самарской области в целях оплаты лизинговых платежей за закупленные в 2022 году трамвайные вагоны для обеспечения организации регулярных перевозок по муниципальным маршрутам (12 трамвайных вагонов Самара)</t>
  </si>
  <si>
    <t>Предоставление субвенций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</si>
  <si>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Предоставление из областного бюджета субсидий юридическим лицам, ИП – производителям услуг,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общего пользования для обеспечения организации регулярных перевозок по межмуниципальным маршрутам</t>
  </si>
  <si>
    <t>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Самарской области, возникающих при реализации мероприятий по приобретению подвижного состава пассажирского транспорта для обеспечения организации регулярных перевозок по муниципальным маршрутам и регулярных перевозок по межмуниципальным маршрутам на садово-дачные массивы</t>
  </si>
  <si>
    <t>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по оказанию содействия транспортным организациям,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общего пользования для обеспечения организации регулярных перевозок по муниципальным маршрутам</t>
  </si>
  <si>
    <t>За счет средств дорожного фонда:</t>
  </si>
  <si>
    <t>Предоставление субсидий местным бюджетам  по строительству (приобретению) жилого помещения (жилого дома), предоставляемого гражданам Российской Федерации, проживающим на сельских территориях, по договору найма жилого помещения</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</si>
  <si>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</si>
  <si>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Средства на увеличение ФОТ "указным" категориям работников учреждений, подведомственных министерству здравоохранения, финансируемых из областного бюджета</t>
  </si>
  <si>
    <t>Оснащение медицинским и иным оборудованием,  инструментарием, инвентарем, оргтехникой, лекарственными препаратами, средствами индивидуальной защиты, ГБУЗ СО,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t>
  </si>
  <si>
    <t>Подготовка технической документации, проведение капитального ремонта, подготовку помещений под размещение высокотехнологичного медицинского оборудования</t>
  </si>
  <si>
    <t>Проведение мероприятий по обеспечению пожарной безопасности</t>
  </si>
  <si>
    <t>Подготовка технической документации и проведение капитального ремонта государственными бюджетными образовательными учреждениями среднего профессионального образования</t>
  </si>
  <si>
    <t>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</si>
  <si>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Ремонт с заменой запасных частей, демонтаж и утилизацию медицинского оборудования</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</si>
  <si>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</si>
  <si>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Обеспечение объема средств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t>
  </si>
  <si>
    <t>Осуществление единоразовых выплат работникам образовательных учреждений, не относящимся к "указным" категориям</t>
  </si>
  <si>
    <t>За счет данных ассигнований будут осуществлены единоразовые выплаты в 1 квартале 2024 года</t>
  </si>
  <si>
    <t>Проведение Самарской областной студенческой научной конференции</t>
  </si>
  <si>
    <t>Модернизация учреждений среднего профессионального образования</t>
  </si>
  <si>
    <t>Обеспечение объема средств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</si>
  <si>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Реализация социально-значимых мероприятий в сфере культуры и искусства</t>
  </si>
  <si>
    <t>Предоставление субвенций местным бюджетам на формирование специализированного жилищного фонда для предоставления детям-сиротам и детям, оставшимся без попечения родителей, лицам из их числа жилых помещений по договору найма специализированных жилых помещений</t>
  </si>
  <si>
    <t>Предоставление иных межбюджетных трансфертов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</si>
  <si>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«Строительство автомобильной дороги от М-5 «Урал» подъезд к г. Оренбургу до микрорайона «Южный город», расположенной в муниципальном районе Волжский Самарской области» – примыкание к ул. Уральская (1 этап)</t>
  </si>
  <si>
    <t>50</t>
  </si>
  <si>
    <t>51</t>
  </si>
  <si>
    <t>Оказание консультационных услуг, предусматривающих проведение оценки стоимостных показателей при проведении экспертного сопровождения работ по капитальному ремонту(Снежное)</t>
  </si>
  <si>
    <t>52</t>
  </si>
  <si>
    <t>53</t>
  </si>
  <si>
    <t>Капитальный ремонт МБОУ "СШ № 1 г. Снежное"</t>
  </si>
  <si>
    <t>54</t>
  </si>
  <si>
    <t>Капитальный ремонт МБОУ "ОШ № 15 г. Снежное"</t>
  </si>
  <si>
    <t>55</t>
  </si>
  <si>
    <t>Капитальный ремонт МБОУ "СШ № 2 г. Снежное"</t>
  </si>
  <si>
    <t>56</t>
  </si>
  <si>
    <t>Капитальный ремонт МБОУ "СШ № 5 г. Снежное"</t>
  </si>
  <si>
    <t>57</t>
  </si>
  <si>
    <t>Капитальный ремонт МБДОУ № 5 г. Снежное</t>
  </si>
  <si>
    <t>58</t>
  </si>
  <si>
    <t>Капитальный ремонт МБУДО "ДТУМ г. Снежное"</t>
  </si>
  <si>
    <t>Капитальный ремонт МБОУ "ОШ № 13 г. Снежное"</t>
  </si>
  <si>
    <t>Капитальный ремонт Централизованная библиотечная система г. Снежное</t>
  </si>
  <si>
    <t>Капитальный ремонт пищеблока МБОУ "СШ № 7 г. Снежное"</t>
  </si>
  <si>
    <t>Капитальный ремонт пищеблока МБОУ "СШ № 8 г. Снежное"</t>
  </si>
  <si>
    <t>Капитальный ремонт пищеблока МБОУ "СШ № 9 г. Снежное"</t>
  </si>
  <si>
    <t>Капитальный ремонт пищеблока МБОУ "СШ № 10 г. Снежное"</t>
  </si>
  <si>
    <t>Капитальный ремонт пищеблока МБОУ "ОШ № 11 имени Андрея Стенина г. Снежное "</t>
  </si>
  <si>
    <t>Капитальный ремонт пищеблока МБОУ "ОШ № 13 г. Снежное"</t>
  </si>
  <si>
    <t>Капитальный ремонт пищеблока МБОУ "СШ № 14 г. Снежное"</t>
  </si>
  <si>
    <t>Капитальный ремонт пищеблока МБДОУ № 1 г. Снежное</t>
  </si>
  <si>
    <t>Капитальный ремонт пищеблока МБДОУ № 2 г. Снежное</t>
  </si>
  <si>
    <t>Капитальный ремонт пищеблока МБДОУ № 3 г. Снежное</t>
  </si>
  <si>
    <t>Капитальный ремонт пищеблока МБДОУ № 4 г. Снежное</t>
  </si>
  <si>
    <t>Капитальный ремонт пищеблока МБДОУ № 5 г. Снежное</t>
  </si>
  <si>
    <t>Капитальный ремонт пищеблока МБДОУ № 6 г. Снежное</t>
  </si>
  <si>
    <t>Капитальный ремонт пищеблока МБДОУ № 8 г. Снежное</t>
  </si>
  <si>
    <t>Капитальный ремонт пищеблока МБДОУ № 9 г. Снежное</t>
  </si>
  <si>
    <t>Капитальный ремонт пищеблока МБДОУ № 10 г. Снежное</t>
  </si>
  <si>
    <t>Капитальный ремонт пищеблока МБДОУ № 11 г. Снежное</t>
  </si>
  <si>
    <t>Капитальный ремонт пищеблока МБДОУ № 12 г. Снежное</t>
  </si>
  <si>
    <t>Капитальный ремонт пищеблока МБДОУ № 13 г. Снежное</t>
  </si>
  <si>
    <t>Капитальный ремонт пищеблока МБДОУ № 14 г. Снежное</t>
  </si>
  <si>
    <t>Капитальный ремонт ГБУ "ЦПМСП г. Снежное", здание амбулатории № 4, блок А1, Б1, Б2</t>
  </si>
  <si>
    <t>Капитальный ремонт МБДОУ № 6 г. Снежное</t>
  </si>
  <si>
    <t>Капитальный ремонт ГБУ "ГСП г. Снежное"</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</si>
  <si>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</si>
  <si>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Предоставление субсидии  на устройство спортивных площадок</t>
  </si>
  <si>
    <t>Средства на увеличение ФОТ "указным" категориям работников учреждений, подведомственных министерству спорта СО, финансируемых из областного бюджета</t>
  </si>
  <si>
    <t>Расходы на осуществление единоразовой выплаты прочим категориям работников, не относящимся к " указным",  учреждений, подведомственных министерству спорта СО, финансируемых из областного бюджета</t>
  </si>
  <si>
    <t>Приобретение программно-аппаратных комплексов (далее – ПАК), обеспечивающих автоматизированный сбор, хранение и передачу информации о передвижении транспортных средств и нарушениях транспортными средствами правил дорожного движения на территории Самарской области.</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</si>
  <si>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рамкахПредоставление субсидии ГБУ Самарской области «Безопасный регион» на выполнение государственного задания</t>
  </si>
  <si>
    <t>Предоставление из областного бюджета субсидии некоммерческой организации «Региональный оператор Самарской области «Фонд капитального ремонта» на проведение восстановительных работ объектов жилищного фонда и социальных объектов инфраструктуры</t>
  </si>
  <si>
    <t>Предоставление из областного бюджета субсидии в виде вклада в имущество акционерного общества «Самарская региональная энергетическая корпорация», не увеличивающего уставный капитал общества и не изменяющего номинальную стоимость акций, на проведение восстановительных работ систем теплоснабжения, водоснабжения и водоотведения</t>
  </si>
  <si>
    <t>Субсидии бюджетам муниципальных образований Самарской области на софинансирование расходных обязательств муниципальных образований Самарской области по организации комплекса геологоразведочных работ по переоценке запасов подземных вод в целях повышения обеспеченности населения муниципальных образований Самарской области запасами качественной питьевой воды</t>
  </si>
  <si>
    <t>Реализация мероприятий по подготовке и сопровождению участия Самарской области в международной выставке - форуме "Россия"</t>
  </si>
  <si>
    <t>Субсидии общественным объединениям ветеранов и инвалидов, социально ориентированным некоммерческим организациям, не являющимся государственными (муниципальными) учреждениями, за счет средств областного бюджета на осуществление уставной деятельности</t>
  </si>
  <si>
    <t>Управление государственной архивной службы Самарской области</t>
  </si>
  <si>
    <t>Средства предусматриваются в  целях достижения показателей по повышению заработной платы по категориям работников, определенных в указах Президента Российской Федерации 2012 года</t>
  </si>
  <si>
    <t>Субсидии автономным некоммерческим организациям Центрам социального обслуживания населения в Самарской области в целях предоставления  единоразовой выплаты социальным работникам</t>
  </si>
  <si>
    <t>Предоставление ежемесячной денежной выплаты отдельным категориям сотрудников органов внутренних дел и федеральной службы национальной гвардии РФ по Самарской области</t>
  </si>
  <si>
    <t>Подготовка к осенне-зимнему периоду 2024 - 2025 годов учреждений, подведомственных министерству социально-демографической и семейной политики Самарской области</t>
  </si>
  <si>
    <t>Выполнение мероприятий по обеспечению пожарной безопасности объектов учреждений, подведомственных министерству социально-демографической и семейной политики Самарской области</t>
  </si>
  <si>
    <t>Выполнение мероприятий по обеспечению антитеррористической защищенности объектов учреждений, подведомственных министерству социально-демографической и семейной политики Самарской области</t>
  </si>
  <si>
    <t>Обеспечение инвалидов техническими средствами реабилитации по региональному перечню</t>
  </si>
  <si>
    <t>Предоставление субсидий из областного бюджета местным бюджетам на разработку научно-проектной документации и выполнение работ по сохранению объектов культурного наследия, находящихся в собственности муниципальных образований Самарской области</t>
  </si>
  <si>
    <t>Увеличение нераспределенного объема резервного фонда Правительства Самарской области</t>
  </si>
  <si>
    <t>Резервный фонд Правительства Самарской области</t>
  </si>
  <si>
    <t>Зарезервированные бюджетные ассигнования</t>
  </si>
  <si>
    <t>Уменьшение бюджетных ассигнований</t>
  </si>
  <si>
    <t>Оказание единовременной денежной выплаты отдельной категории граждан</t>
  </si>
  <si>
    <t xml:space="preserve">Оказание единовременной денежной выплаты отдельной категории граждан, заключающим (продляющим) контракт на прохождение военной службы в 2024 году. </t>
  </si>
  <si>
    <t>С целью проведения научно-исследовательских работ планируется осуществить разработку научно-методического обеспечения по базовым естественнонаучным дисциплинам и дополнительным общеразвивающим программам в инженерных классах на примере авиастроительного профиля, по освоению принципов и разработке систем искусственного интеллекта; исследовать особенности раннего вовлечения школьников в изучение естественнонаучных дисциплин, а также развитие познавательных способностей обучающихся.</t>
  </si>
  <si>
    <t xml:space="preserve">Планируется установить данным категориям работников ежемесячные доплаты в сумме 5 т.р. с целью повышения уровня оплаты труда. </t>
  </si>
  <si>
    <t>Планируется установить данным категориям работников выплаты из стимулирущего фонда ежемесячно по 5 т.р. с целью повышения уровня оплаты труда.</t>
  </si>
  <si>
    <t>Оказание услуги расширенного банковского сопровождения договоров о предоставлении грантов в форме субсидий социально ориентированным некоммерческим организациям на реализацию социальных проектов</t>
  </si>
  <si>
    <t>Обеспечение софинансирования в соответствии с объемами полученных Самарской областью средств федерального бюджета. Перераспределение между проектной и процессной частью.</t>
  </si>
  <si>
    <t xml:space="preserve">Предоставление из областного бюджета субсидий местным бюджетам на проведение комплексных кадастровых работ  ЦСР 42 4 01 76400 </t>
  </si>
  <si>
    <t xml:space="preserve"> Предоставление из областного бюджета субсидий местным бюджетам на проведение комплексных кадастровых работ ЦСР 42 2 01 76400 </t>
  </si>
  <si>
    <t>Предоставление субсидий местным бюджетам на проведение комплексных кадастровых работ</t>
  </si>
  <si>
    <t>Предоставление субсидий из областного бюджета местным бюджетам по образованию земельных участков, предоставляемых бесплатно в собственность гражданам, принимавшим участие в специальной военной операции, а также членам их семей</t>
  </si>
  <si>
    <t>В соответствии с распоряжением Президента РФ от 06.06.2023 №174-рп "О дополнительных мерах социальной поддержки военнослужащих...", Законом Самарской области от 13.12.2023 № 109-ГД "О внесении изменений в Закон Самарской области "О земле" предусматривающий установление дополнительных гарантий гражданам, принимавшим участие в СВО</t>
  </si>
  <si>
    <t xml:space="preserve">В целях проведения запланированных в 2024 году кадастровых работ  в полном объеме </t>
  </si>
  <si>
    <t>Дополнительные средства в целях образования земельных участков, предоставляемых бесплатно в собственность граждан, имеющих трех и более детей,в связи с поступлением дополнительных заявок от муниципльных образований</t>
  </si>
  <si>
    <t>Осуществление строительства, реконструкции посадочных площадок, находящихся в собственности субъектов РФ в целях обеспечения приема, наземного и технического обслуживания, выпуска беспилотных воздушных судов в рамках ФП «Развитие инфраструктуры, обеспечение безопасности и формирование специализированной системы сертификации беспилотных авиационных систем» национального проекта "Беспилотные авиационные системы" КВР 800</t>
  </si>
  <si>
    <t>Осуществление строительства, реконструкции посадочных площадок, находящихся в собственности субъектов РФ в целях обеспечения приема, наземного и технического обслуживания, выпуска беспилотных воздушных судов в рамках ФП «Развитие инфраструктуры, обеспечение безопасности и формирование специализированной системы сертификации беспилотных авиационных систем» национального проекта "Беспилотные авиационные системы" КВР 400</t>
  </si>
  <si>
    <t xml:space="preserve">В соответствии с протоколом заседания оперативного штаба Самарской области от 26.12.2023 № 12 </t>
  </si>
  <si>
    <t>Компенсация затрат специальной бригады ГКП "АСАДО", выполнявшей аварийно-восстановительные работы</t>
  </si>
  <si>
    <t>Переучёт прочих обязательств 2023 года, не поставленных на учет, подлежащих переучету в 2024 году.  Предоставление соцвыплат в связи с изъятием зем. участков для продления ул. Аврора до ул. Ново-садовая</t>
  </si>
  <si>
    <t>Восстановление указанного объема в 2025 году с ремонта на строительство  автомобильной дороги ул. Аврора на участке от Московского шоссе до ул.Ново-Садовой</t>
  </si>
  <si>
    <t>Предлагается перераспределить средства с мероприятия по строительству ул. Авроры (до ул. Ново-Садовой) на реконструкцию а/д Кинель-Богатое-Борское на завершение работ.</t>
  </si>
  <si>
    <t xml:space="preserve">Предоставление субсидий юридическим лицам - производителям услуг, осуществляющим свою деятельность на территории Самарской области, в целях возмещения затрат на перевозку граждан Российской Федерации и их имущества в рамках обеспечения мероприятий, связанных с проведением специальной военной операции </t>
  </si>
  <si>
    <t>С учетом планируемых перевозок граждан, прошедших отбор на военную службу по контракту</t>
  </si>
  <si>
    <t>Средства казначейского кредита планируется направить на приобретение 25 автобусов.</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</si>
  <si>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t>
  </si>
  <si>
    <t>Переучет бюджетных ассигнований 2023 года
Проектно-изыскательские работы по объекту: Проектирование и строительство очистных сооружений мощностью 250 м3/сутки с канализационной сетью в селе Георгиевка муниципального района Кинельский Самарской области</t>
  </si>
  <si>
    <t xml:space="preserve">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 </t>
  </si>
  <si>
    <t>Переучет бюджетных ассигнований 2023 года Проектно-изыскательские работы по объекту: Проектирование и строительство водозабора из подземного источника и разводящих сетей в пос. Комсомольский муниципального района Кинельский Самарской области</t>
  </si>
  <si>
    <t>Переучет бюджетных ассигнований 2023 года
Проектно-изыскательские работы по объекту: Строительство водозабора и разводящих сетей в п. Кириллинский муниципального района Красноярский Самарской области</t>
  </si>
  <si>
    <t>Повышение заработной платы по указам Президента Российской Федерации от 07.05.2012 № 597 «О мероприятиях по реализации государственной социальной политики»</t>
  </si>
  <si>
    <t>В целях обеспечения выполнения целевых показателей по "указным" категориям работников ГБУ СО «Научно-исследовательский институт садоводства и лекарственных растений «Жигулевские сады»</t>
  </si>
  <si>
    <t>В целях приобретения жилого дома в п. Новая Жизнь с.п. Семеновка м.р. Нефтегорский Самарской области для семьи, состоящей из 3 человек, как расходы сверх софинансирования</t>
  </si>
  <si>
    <t>В целях оказания финансовой помощи местным бюджетам посредством предоставления иных дотаций в целях компенсации недополучения средств из внебюджетных источников, в том числе: - 70 141,0 тыс. рублей на реализацию мероприятий по строительству жилых помещений (жилых домов), предоставляемых гражданам РФ, проживающим на сельских территориях, по договору найма жилого помещения;  - 17 251,8 тыс. рублей на реализацию мероприятий по благоустройству сельских территорий</t>
  </si>
  <si>
    <t xml:space="preserve">Финансовое обеспечение выполнения государственного задания на оказание государственных услуг (выполнение работ) государственными учреждениями здравоохранения, подведомственными министерству здравоохранения Самарской области РзПр 0909 </t>
  </si>
  <si>
    <t xml:space="preserve">Финансовое обеспечение выполнения государственного задания на оказание государственных услуг (выполнение работ) государственными учреждениями здравоохранения, подведомственными министерству здравоохранения Самарской области РзПр 0906 </t>
  </si>
  <si>
    <t xml:space="preserve">Финансовое обеспечение выполнения государственного задания на оказание государственных услуг (выполнение работ) государственными учреждениями здравоохранения, подведомственными министерству здравоохранения Самарской области РзПр 0903 </t>
  </si>
  <si>
    <t xml:space="preserve">Финансовое обеспечение выполнения государственного задания на оказание государственных услуг (выполнение работ) государственными учреждениями здравоохранения, подведомственными министерству здравоохранения Самарской области РзПр 0904 </t>
  </si>
  <si>
    <t xml:space="preserve">Финансовое обеспечение выполнения государственного задания на оказание государственных услуг (выполнение работ) государственными учреждениями здравоохранения, подведомственными министерству здравоохранения Самарской области РзПр 0902 </t>
  </si>
  <si>
    <t xml:space="preserve">Финансовое обеспечение выполнения государственного задания на оказание государственных услуг (выполнение работ) государственными учреждениями здравоохранения, подведомственными министерству здравоохранения Самарской области РзПр 0905 </t>
  </si>
  <si>
    <t xml:space="preserve">Финансовое обеспечение выполнения государственного задания на оказание государственных услуг (выполнение работ) государственными учреждениями здравоохранения, подведомственными министерству здравоохранения Самарской области РзПр 0901 </t>
  </si>
  <si>
    <t xml:space="preserve">Финансовое обеспечение выполнения государственного задания на оказание государственных услуг (выполнение работ) государственными учреждениями здравоохранения, подведомственными министерству здравоохранения Самарской области РзПр 0907 </t>
  </si>
  <si>
    <t>В  целях 100%-го выполнения целевых показателей по заработной плате "указным" категориям медицинских работников государственных  учреждений, финансируемых из областного бюджета</t>
  </si>
  <si>
    <t>Средства на осуществление единоразовой выплаты  прочим категориям работников  не относящимся к "указным",  учреждений, подведомственных министерству здравоохранения</t>
  </si>
  <si>
    <t>Средства на осуществление единоразовой выплаты  прочим категориям работников  не относящимся к "указным",  казенных учреждений, подведомственных министерству здравоохранения</t>
  </si>
  <si>
    <t>Расходы на осуществление единоразовой выплаты прочим категориям работников, не относящимся к " указным",  учреждений, подведомственных министерству здравоохранения, финансируемых из областного бюджета КВР 600,100</t>
  </si>
  <si>
    <t>Средства на осуществление единоразовой выплаты работникам государственных учреждений здравоохранения, работающим в системе ОМС</t>
  </si>
  <si>
    <t>Расходы на осуществление единоразовой выплаты   работникам государственных учреждений здравоохранения, осуществляющих деятельность в системе ОМС КВР 600</t>
  </si>
  <si>
    <t>Расходы на осуществление единоразовой выплаты  водителям  автомобилей скорой помощи, осуществляющим деятельность в системе ОМС КВР 800</t>
  </si>
  <si>
    <t>Средства на осуществление единоразовой выплаты  водителям  автомобилей скорой помощи, осуществляющим деятельность в системе ОМС</t>
  </si>
  <si>
    <t>В целях приобретения 4-х аппаратов УЗИ экспертного класса для перинатальных центров региона, организованных на базе ГБУЗ «Самарская областная клиническая больница им. В.Д.Середавина» (3 аппарата) и ГБУЗ СО «Тольяттинская городская клиническая больница № 5» (1 аппарат)</t>
  </si>
  <si>
    <t>Неиспользованный остаток средств 2023 года планируется направить на те же цели</t>
  </si>
  <si>
    <t>Неиспользованный  остаток средств 2023 года планируется направить на те же цели</t>
  </si>
  <si>
    <t xml:space="preserve">В целях обеспечения уровня софинансирования </t>
  </si>
  <si>
    <t xml:space="preserve">В целях проведения организационно-технических мероприятий, связанных с работой с документами с ограниченным допуском </t>
  </si>
  <si>
    <t>Исходя из фактической численности учащихся (воспитанников) и работников - получателей отдельных выплат.</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</si>
  <si>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КВР 600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</si>
  <si>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КВР 800</t>
  </si>
  <si>
    <t>Ежемесячное вознаграждение за выполнение функций классного руководителя педагогическим работникам государственных образовательных учреждений, находящихся в ведении Самарской области, и муниципальных общеобразовательных организаций, реализующих основные общеобразовательные программы начального общего, основного общего и среднего общего образования КВР 100</t>
  </si>
  <si>
    <t>Ежемесячное вознаграждение за выполнение функций классного руководителя педагогическим работникам государственных образовательных учреждений, находящихся в ведении Самарской области, и муниципальных общеобразовательных организаций, реализующих основные общеобразовательные программы начального общего, основного общего и среднего общего образования КВР 500</t>
  </si>
  <si>
    <t>Ежемесячное вознаграждение за выполнение функций классного руководителя педагогическим работникам государственных образовательных учреждений, находящихся в ведении Самарской области, и муниципальных общеобразовательных организаций, реализующих основные общеобразовательные программы начального общего, основного общего и среднего общего образования КВР 600</t>
  </si>
  <si>
    <t>Организация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 КВР 100</t>
  </si>
  <si>
    <t>Организация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 КВР 200</t>
  </si>
  <si>
    <t>Организация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 КВР 300</t>
  </si>
  <si>
    <t>Организация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 КВР 600</t>
  </si>
  <si>
    <t>Организация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 КВР 800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</si>
  <si>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 КВР 300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</si>
  <si>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 КВР 600</t>
  </si>
  <si>
    <t>Уточнение фактической потребности на обслуживание школьных автобусов</t>
  </si>
  <si>
    <t xml:space="preserve">Дополнительные средства на организацию школьных перевозок </t>
  </si>
  <si>
    <t>В связи с учреждением медали 2 степени (серебряной медали), утвержденной Приказом Минпросвещения РФ от 29.09.2023 № 729, необходимы дополнительные средства на приобретение серебряных медалей.</t>
  </si>
  <si>
    <t>В целях финансового обеспечения расходного обязательства необходимо предусмотреть средства на 2025-2026 годы. Средства по данному направлению на 2024 год предусмотрены</t>
  </si>
  <si>
    <t>В целях поэтапного обновления библиотечного фонда с учетом приказа Минпросвещения России от 21.09.2022 № 858, утверждающего новый федеральный перечень учебников, который сформирован для обеспечения реализации обновленных федеральных государственных образовательных стандартов общего образования и федеральных основных общеобразовательных программ, по которым в 2024-2025 учебном году будут обучаться дети 1-7-х, 10-11х классов.</t>
  </si>
  <si>
    <t>В целях проведения ремонтных работ в помещениях учреждений среднего профессионального образования для создания условий образовательного процесса подготовки трактористов, машинистов и водителей самоходных машин в соответствии с Требованиями, установленными ППРФ от 23.06.2022 № 1129.</t>
  </si>
  <si>
    <t>С учетом отбора Самарской области на получение федеральной субсидии на реализацию мероприятия в рамках НП "БАС" необходимы дополнительные средства на проведение капитального ремонта учреждений и брендирование помещений</t>
  </si>
  <si>
    <t>Исходя из фактической потребности</t>
  </si>
  <si>
    <t>В целях реализации  регионального проекта «Школьное инициативное бюджетирование в общеобразовательных организациях Самарской области». В рамках регионального проекта обучающиеся будут привлекаться к созданию и реализации школьных проектов, направленных на улучшение окружающей предметной среды, организацию актуальных мероприятий, проектную деятельность при реализации основных общеобразовательных программ основного общего и среднего общего образования, реализацию востребованных у обучающихся дополнительных общеобразовательных программ, повышение финансовой грамотности и гражданской активности обучающихся.</t>
  </si>
  <si>
    <t xml:space="preserve">В целях бронирования и оплаты мест проживания участников олимпиады (планируется приезд из всех регионов РФ) </t>
  </si>
  <si>
    <t>В целях недопущения развития межнациональных и межконфессиональных конфликтных ситуаций между обучающимися в образовательных учреждениях Самарской области</t>
  </si>
  <si>
    <t>Введение с 01.03.2024 ставок социальных педагогов в образовательных учреждениях, где численность обучающихся из числа мигрантов составляет 20% и более от общей численности обучающихся</t>
  </si>
  <si>
    <t>Приобретение основных средств для учебного и технологического оборудования для учреждения дополнительного образования "Региональный учебно-методический центр военно-патриотического воспитания "Авангард"</t>
  </si>
  <si>
    <t>В целях закупки мебели для входной зоны, гардероба, комнаты охраны, учебных кабинетов, пищеблока.</t>
  </si>
  <si>
    <t>Средства необходимы в целях обеспечения выполнения в 2024 году целевых показателей по "указным" категориям работников образовательных учреждений, оплата труда которых осуществляется за счет средств ОБ, с учетом уточнения прогнозного значения дохода от трудовой деятельности.</t>
  </si>
  <si>
    <t>В целях социального обеспечения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</si>
  <si>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В целях организации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t>
  </si>
  <si>
    <t>В целях проведения юбилейной (50) конференции, в рамках которой планируется принятие участия 3 тыс. студентов ВУЗов Самарской области, а также иных регионов</t>
  </si>
  <si>
    <t>В целях проведения  модернизации пространств столовых, зон буфетов и спортзалов государственных учреждений среднего профессионального образования.</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</si>
  <si>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КВР 500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</si>
  <si>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КВР 600</t>
  </si>
  <si>
    <t>Поддержка творческой деятельности и техническое оснащение детских и кукольных театров КВР 500</t>
  </si>
  <si>
    <t>Поддержка творческой деятельности и техническое оснащение детских и кукольных театров КВР 600</t>
  </si>
  <si>
    <t xml:space="preserve">Обеспечение двухразовым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 </t>
  </si>
  <si>
    <t xml:space="preserve">В целях обеспечения достижения в 2024 году целевого показателя по заработной плате категорий работников, отраженных в Указах Президента Российской Федерации 2012 года, в том числе на единовременную выплату "указным" категориям </t>
  </si>
  <si>
    <t>В целях реализации социально-значимых мероприятий в сфере культуры и искусства</t>
  </si>
  <si>
    <t>Предоставление дополнительных средств на приобретение жилых помещений для дальнейшего их предоставления детям-сиротам и лицам из их числа</t>
  </si>
  <si>
    <t>В целях завершения мероприятия в 2024 году</t>
  </si>
  <si>
    <t>В целях завершения адресной программы, на основании обращений: г. о. Кинель, г.о. Отрадный,  г.о. Самара, г.о. Сызрань, г.о. Чапаевск</t>
  </si>
  <si>
    <t>В целях завершения строительства и ввода объекта в эксплуатацию в 2024 году</t>
  </si>
  <si>
    <t>Проведение строительного контроля и иных функций при обеспечении выполнения работ по капитальному ремонту (Снежное)</t>
  </si>
  <si>
    <t>В соответствии с Протоколом заседания оперативного штаба Самарской области № 12 от 26.12.2023</t>
  </si>
  <si>
    <t xml:space="preserve">Выполнение работ по разработке генерального плана г. Снежное </t>
  </si>
  <si>
    <t>В соответствии с протоколом заседания оперативного штаба Самарской области от 28.09.2023 № 10</t>
  </si>
  <si>
    <t xml:space="preserve">Комментарии </t>
  </si>
  <si>
    <t xml:space="preserve">В соответствии с Протоколом заседания оперативного штаба Самарской области </t>
  </si>
  <si>
    <t>Восстановление неиспользованного остатка 2023 года на приобретение спортивного оборудования,  инвентаря в целях выполнения государственное задания.</t>
  </si>
  <si>
    <t>Восстановление неиспользованных остатков бюджетных ассигнований 2023 года</t>
  </si>
  <si>
    <t>В целях устройства спортивных площадок</t>
  </si>
  <si>
    <t xml:space="preserve">В  целях выполнения целевых показателей по заработной плате "указным" категориям педагогическим работникам </t>
  </si>
  <si>
    <t xml:space="preserve">В целях осуществления единоразовых выплат </t>
  </si>
  <si>
    <t xml:space="preserve">Неиспользованный остаток средств дорожноного фонда 2023 года. В целях приобретения и технического обслуживания ПАК «Страж» </t>
  </si>
  <si>
    <t>В целях завершения работ и ввода объекта в эксплуатацию в текущем году.</t>
  </si>
  <si>
    <t>Исходя из фактической необходимости</t>
  </si>
  <si>
    <t>Возможность финансирования данного мероприятия будет рассмотрена в 2025-2029 годах при наличии средств федерального бюджета.</t>
  </si>
  <si>
    <t xml:space="preserve">В соответствии с обращением г.о. Кинель </t>
  </si>
  <si>
    <t xml:space="preserve">В целях завершения работ и ввода объекта в эксплуатацию в 2024 году </t>
  </si>
  <si>
    <t>Изменение формы бюджетных ассигнований</t>
  </si>
  <si>
    <t>Поддержка и продвижение событийных мероприятий в туристских зонах субъектов Российской Федерации КВР600</t>
  </si>
  <si>
    <t>Поддержка и продвижение событийных мероприятий в туристских зонах субъектов Российской Федерации КВР500</t>
  </si>
  <si>
    <t>В соответствии с протоколом заседания оперативного штаба Самарской области от 26.12.2023 № 12 на финансирование мероприятий, осуществляемых в рамках реализации специального инфраструктурного проекта на проведение ремонтно-восстановительных работ объектов инфраструктуры города Снежное</t>
  </si>
  <si>
    <t>В целях исполнения двухлетнего муниципального контракта на 2023-2024 годы на организацию комплекса геолого-разведочных работ по переоценке запасов подземных вод в м.р.Красноармейский</t>
  </si>
  <si>
    <t xml:space="preserve">В целях закупки военно-технического имущества по заявкам воинских частей и иных уполномоченных органов. </t>
  </si>
  <si>
    <t>В целях реализации мероприятий по сопровождению участия Самарской области в Международной выставке-форуме «Россия».</t>
  </si>
  <si>
    <t xml:space="preserve">В целях реализации мероприятий, направленных на сохранение и развитие традиционных ценностей РФ, общероссийской гражданской идентичности и единого культурного пространства страны, укрепляющие гражданское единство. </t>
  </si>
  <si>
    <t>В целях проведения национального фестиваля скорости на льду «Жигулевская миля»</t>
  </si>
  <si>
    <t>В  целях достижения показателей по повышению заработной платы по категориям работников, определенных в указах Президента Российской Федерации 2012 года, в том числе на осуществлениединоразовой выплаты "указным" категориям работников подведомственных государственных  учреждений</t>
  </si>
  <si>
    <t>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t>
  </si>
  <si>
    <t>Дополнительная потребность на осуществление единоразовой выплаты социальным работникам автономных некоммерческих организаций Центров социального обслуживания населения Самарской области.</t>
  </si>
  <si>
    <r>
      <t xml:space="preserve">Установление альтернативной меры социальной поддержки в виде выдачи сертификата на улучшение жилищных условий гражданам, имеющим трех и более детей, соответствующих </t>
    </r>
    <r>
      <rPr>
        <sz val="14"/>
        <color indexed="8"/>
        <rFont val="Times New Roman"/>
        <family val="1"/>
      </rPr>
      <t>критерию – нуждаемости в жилом помещении, предоставляемом по договору социального найма в виде выдачи сертификата</t>
    </r>
  </si>
  <si>
    <t>Устанавливается альтернативная мера социальной поддержки граждан, имеющих трех и более детей, соответствующих критерию – нуждаемости в жилом помещении, предоставляемом по договору социального найма в виде выдачи сертификата в размере 250 тыс. рублей на улучшение жилищных условий взамен предоставления земельного участка</t>
  </si>
  <si>
    <t>В целях обеспечения качественной подготовки учреждений к работе в осенне-зимний период 2024 - 2025 годов, устранения предписаний контролирующих органов</t>
  </si>
  <si>
    <t>В целях устранения предписаний (представлений, решений), выданных надзорными органами Самарской области, приведения объектов в соответствие с действующим законодательством</t>
  </si>
  <si>
    <t>В целях приобретения в 2024 году  технических средств реабилитации в целях обеспечения инвалидов, в том числе инвалидов боевых действий-участников СВО</t>
  </si>
  <si>
    <t>В связи с удорожанием стоимости проведения работ по сохранению ОКН регионального значения</t>
  </si>
  <si>
    <t>В целях достижения в 2024 году целевого показателя по заработной плате категорий работников, отраженных в Указах Президента Российской Федерации 2012 года, в том числе на единовременную выплату "указным" категориям</t>
  </si>
  <si>
    <t>Предоставление единоразовой выплаты работникам подведомственных государственных  учреждений</t>
  </si>
  <si>
    <t>Дополнительная потребность на осуществление в 1 квартале в 2024 года единоразовой выплаты работникам подведомственных государственных  учреждений (в том числе "указные" категории).</t>
  </si>
  <si>
    <t>Оказание дополнительной материальной поддержки сотрудникам органов внутренних дел и федеральной службы национальной гвардии РФ по Самарской области, участвующим в охране общественного порядка и обеспечению общественной безопасности</t>
  </si>
  <si>
    <t>Приложение 2 к пояснительной записке</t>
  </si>
  <si>
    <t>Предоставление грантов в форме субсидий из областного бюджета, в том числе формируемых за счет планируемых к предоставлению в областной бюджет средств федерального бюджета, юридическим лицам (за исключением субсидий государственным (муниципальным) учреждениям), индивидуальным предпринимателям – производителям товаров, работ, услуг, являющимся субъектами малого и (или) среднего предпринимательства, включенным в реестр социальных предприятий, а также субъектам малого и (или) среднего предпринимательства, созданным физическими лицами в возрасте до 25 лет включительно 
ЦСР 57 1 I4 55270</t>
  </si>
  <si>
    <t>Предоставление грантов в форме субсидий из областного бюджета, в том числе формируемых за счет планируемых к предоставлению в областной бюджет средств федерального бюджета, юридическим лицам (за исключением субсидий государственным (муниципальным) учреждениям), индивидуальным предпринимателям – производителям товаров, работ, услуг, являющимся субъектами малого и (или) среднего предпринимательства, включенным в реестр социальных предприятий, а также субъектам малого и (или) среднего предпринимательства, созданным физическими лицами в возрасте до 25 лет включительно 
ЦСР 57 4 01 61610</t>
  </si>
  <si>
    <t xml:space="preserve">На строительство двух посадочных площадок предусмотрено финансирования в сумме 269 712,0 тыс. рублей, в том числе средства ФБ в размере 172 616,7 тыс. рублей   и софинансирование в размере 36% из средств бюджета Самарской области  в сумме 97 096,3 тыс. рублей. Для выполнения проектно-изыскательских работ потребуется дополнительное финансирование в размере 15% от стоимости строительства посадочных площадок в размере 40 456,8 тыс. рублей. </t>
  </si>
  <si>
    <t xml:space="preserve">В рамках реализации государственной программы Самарской области «Развитие транспортной системы Самарской области (2014-2025 годы)» для г.о. Самара в 2023 году закуплены в лизинг 50 автобусов.Указанные автобусы впоследствии переданы в сублизинг автобусному перевозчику для обеспечения работы маршрутов, обслуживающих отдаленные районы. В целях поддержки организаций автомобильного транспорта г.о.Самара в 2024 году предлагается предусмотреть в областном бюджете на 2024 год средства на оплату лизинговых платежей за приобретенные в 2023 году автобусы. </t>
  </si>
  <si>
    <t xml:space="preserve">В рамках реализации государственной программы Самарской области «Развитие транспортной системы Самарской области (2014-2025 годы)» для г.о. Самара в 2022 году закуплены в лизинг 12 трамвайных вагонов. В целях развития перевозок электрическим транспортом в г.о.Самара в 2024 голду предлагется предусмотреть в областном бюджете средства на оплату лизинговых платежей в размере 145 230 тыс.рублей. </t>
  </si>
  <si>
    <t>На реализацию мероприятия в 2024 году предусмотрено 184 896,3 тыс. рублей, из них: г.о.Новокуйбышевск - 2 427,7 тыс. рублей,; г.о. Самара - 137 000,00 тыс. рублей. В соответствии с Приказом минтранса СО от 18.01.2024 № 13 в г.о. Новокуйбышевск добавлены 4 автобусных дачных маршрута. В связи с этим на реализацию мероприятия в 2024 году необходимо выделение дополнительного финансирования для г.о. Новокуйбышевск в размере 24 225 тыс. рублей. В соответствии с расчетной начальной (максимальной) ценой контракта на организацию перевозок по 29 пригородным садово-дачным маршрутам в г.о. Самара в 2024 году с учетом предусмотренных в областном бюджете средств необходимо дополнительное финансирование в размере 25 399 тыс. руб. Таким образом, общий объем дополнительного финансирования по мероприятию составляет 49 624 тыс.рублей.</t>
  </si>
  <si>
    <t>Средства казначейского кредита планируется направить в 2024 году следующим муниципалитетам:
215 462,34102 т.р. - г.о Тольятти (14 ед.автобусов);  265 547,700 т.р. - г.о Сызрань (30 ед.автобусов); 77 145,75006 т.р. - м.р Сергиевский (14 ед.автобусов). Всего планируется приобрести 58  автобусов.</t>
  </si>
  <si>
    <t>Средства казначейского кредита планируется направить:  1974,84210 т.р. - г.о.Жигулевск (1 ед. автобуса);  35 724,31632 т.р. - г.о.Сызрань (16 ед. автобусов); 3 138,597 т.р. - мр Безенчукский (2 ед. автобусов);  3 138,597 т.р. - мр Красноармейский (2 ед. автобусов). Всего планируется приобрести 21 автобус.</t>
  </si>
  <si>
    <t xml:space="preserve">Перераспределение средств производится в целях достижения показателей результативности, установленных соглашениями о предоставлении субсидии, заключенными с Министерством культуры Российской Федерации </t>
  </si>
  <si>
    <t xml:space="preserve">В связи с принятием приказа Минстроя РФ о показателях средней рыночной стоимости 1м2 общей площади жилого помещения по субъектам РФ </t>
  </si>
  <si>
    <t xml:space="preserve">В целях предоставления мер социальной поддержки </t>
  </si>
  <si>
    <t xml:space="preserve">Предоставление мер социальной поддержки в целях финансового обеспечения расходов по оплате целевого обучения по образовательным программам </t>
  </si>
  <si>
    <t xml:space="preserve">В целях проведения ремонтных работ </t>
  </si>
  <si>
    <t>В целях организации и проведения мероприятий в сфере культуры</t>
  </si>
  <si>
    <t>Предоставление субсидии АНО "Ассоциации ВУЗов Самарской области"</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</si>
</sst>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t;=0.5]#,##0;[&lt;=-0.5]\-#,##0;#,##0"/>
    <numFmt numFmtId="165" formatCode="[&gt;=0.005]#,##0.00;[&lt;=-0.005]\-#,##0.00;#,##0.00"/>
    <numFmt numFmtId="166" formatCode="[&gt;=0.005]#,##0;[&lt;=-0.005]\-#,##0;#,##0"/>
    <numFmt numFmtId="167" formatCode="#,##0.00000_ ;\-#,##0.00000\ "/>
    <numFmt numFmtId="168" formatCode="000"/>
    <numFmt numFmtId="169" formatCode="#,##0.0"/>
    <numFmt numFmtId="170" formatCode="#,##0.00\ _₽"/>
    <numFmt numFmtId="171" formatCode="_-* #,##0\ _₽_-;\-* #,##0\ _₽_-;_-* &quot;-&quot;??\ _₽_-;_-@_-"/>
    <numFmt numFmtId="172" formatCode="#,##0.0\ _₽"/>
    <numFmt numFmtId="173" formatCode="#,##0\ _₽"/>
    <numFmt numFmtId="174" formatCode="[&gt;=0.5]#,##0.0;[&lt;=-0.5]\-#,##0.0;#,##0.0"/>
    <numFmt numFmtId="175" formatCode="[&gt;=0.5]#,##0.00;[&lt;=-0.5]\-#,##0.00;#,##0.00"/>
    <numFmt numFmtId="176" formatCode="_-* #,##0.000\ _₽_-;\-* #,##0.000\ _₽_-;_-* &quot;-&quot;??\ _₽_-;_-@_-"/>
    <numFmt numFmtId="177" formatCode="_-* #,##0.0\ _₽_-;\-* #,##0.0\ _₽_-;_-* &quot;-&quot;??\ _₽_-;_-@_-"/>
    <numFmt numFmtId="178" formatCode="_-* #,##0.0000\ _₽_-;\-* #,##0.0000\ _₽_-;_-* &quot;-&quot;??\ _₽_-;_-@_-"/>
    <numFmt numFmtId="179" formatCode="_-* #,##0.00000\ _₽_-;\-* #,##0.00000\ _₽_-;_-* &quot;-&quot;??\ _₽_-;_-@_-"/>
    <numFmt numFmtId="180" formatCode="_-* #,##0.000000\ _₽_-;\-* #,##0.000000\ _₽_-;_-* &quot;-&quot;??\ _₽_-;_-@_-"/>
  </numFmts>
  <fonts count="55">
    <font>
      <sz val="11"/>
      <color indexed="8"/>
      <name val="Calibri"/>
      <family val="2"/>
    </font>
    <font>
      <sz val="14"/>
      <color indexed="8"/>
      <name val="Times New Roman"/>
      <family val="1"/>
    </font>
    <font>
      <b/>
      <sz val="14"/>
      <color indexed="8"/>
      <name val="Times New Roman"/>
      <family val="1"/>
    </font>
    <font>
      <sz val="14"/>
      <name val="Times New Roman"/>
      <family val="1"/>
    </font>
    <font>
      <b/>
      <sz val="14"/>
      <name val="Times New Roman"/>
      <family val="1"/>
    </font>
    <font>
      <b/>
      <i/>
      <sz val="14"/>
      <name val="Times New Roman"/>
      <family val="1"/>
    </font>
    <font>
      <i/>
      <sz val="14"/>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6"/>
      <color indexed="8"/>
      <name val="Times New Roman"/>
      <family val="1"/>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000000"/>
      <name val="Times New Roman"/>
      <family val="1"/>
    </font>
    <font>
      <sz val="14"/>
      <color rgb="FF000000"/>
      <name val="Times New Roman"/>
      <family val="1"/>
    </font>
    <font>
      <sz val="14"/>
      <color theme="1"/>
      <name val="Times New Roman"/>
      <family val="1"/>
    </font>
    <font>
      <sz val="10"/>
      <color theme="1"/>
      <name val="Times New Roman"/>
      <family val="1"/>
    </font>
    <font>
      <b/>
      <sz val="14"/>
      <color theme="1"/>
      <name val="Times New Roman"/>
      <family val="1"/>
    </font>
    <font>
      <sz val="16"/>
      <color rgb="FF000000"/>
      <name val="Times New Roman"/>
      <family val="1"/>
    </font>
    <font>
      <sz val="13"/>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9"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Font="1" applyAlignment="1">
      <alignment/>
    </xf>
    <xf numFmtId="0" fontId="1" fillId="0" borderId="0" xfId="0" applyFont="1" applyAlignment="1">
      <alignment/>
    </xf>
    <xf numFmtId="0" fontId="48" fillId="0" borderId="10" xfId="0" applyNumberFormat="1" applyFont="1" applyBorder="1" applyAlignment="1">
      <alignment horizontal="center" vertical="center" wrapText="1"/>
    </xf>
    <xf numFmtId="0" fontId="49" fillId="0" borderId="10" xfId="0" applyNumberFormat="1" applyFont="1" applyBorder="1" applyAlignment="1">
      <alignment horizontal="center" vertical="center"/>
    </xf>
    <xf numFmtId="165" fontId="49" fillId="0" borderId="10" xfId="0" applyNumberFormat="1" applyFont="1" applyBorder="1" applyAlignment="1">
      <alignment horizontal="left" vertical="center" wrapText="1"/>
    </xf>
    <xf numFmtId="164" fontId="49" fillId="0" borderId="10" xfId="0" applyNumberFormat="1" applyFont="1" applyBorder="1" applyAlignment="1">
      <alignment horizontal="center" vertical="center"/>
    </xf>
    <xf numFmtId="165" fontId="49" fillId="0" borderId="10" xfId="0" applyNumberFormat="1" applyFont="1" applyBorder="1" applyAlignment="1">
      <alignment vertical="center" wrapText="1"/>
    </xf>
    <xf numFmtId="0" fontId="48" fillId="0" borderId="10" xfId="0" applyNumberFormat="1" applyFont="1" applyBorder="1" applyAlignment="1">
      <alignment horizontal="center" vertical="center"/>
    </xf>
    <xf numFmtId="165" fontId="48" fillId="0" borderId="10" xfId="0" applyNumberFormat="1" applyFont="1" applyBorder="1" applyAlignment="1">
      <alignment vertical="center" wrapText="1"/>
    </xf>
    <xf numFmtId="165" fontId="48" fillId="0" borderId="10" xfId="0" applyNumberFormat="1" applyFont="1" applyBorder="1" applyAlignment="1">
      <alignment horizontal="center" vertical="center" wrapText="1"/>
    </xf>
    <xf numFmtId="0" fontId="48" fillId="0" borderId="11" xfId="0" applyNumberFormat="1" applyFont="1" applyBorder="1" applyAlignment="1">
      <alignment vertical="center" wrapText="1"/>
    </xf>
    <xf numFmtId="0" fontId="48" fillId="0" borderId="12" xfId="0" applyNumberFormat="1" applyFont="1" applyBorder="1" applyAlignment="1">
      <alignment horizontal="right" vertical="center" wrapText="1"/>
    </xf>
    <xf numFmtId="0" fontId="1" fillId="13" borderId="0" xfId="0" applyFont="1" applyFill="1" applyAlignment="1">
      <alignment/>
    </xf>
    <xf numFmtId="164" fontId="49" fillId="0" borderId="10" xfId="0" applyNumberFormat="1" applyFont="1" applyBorder="1" applyAlignment="1">
      <alignment horizontal="center" vertical="center"/>
    </xf>
    <xf numFmtId="164" fontId="48" fillId="0" borderId="10" xfId="0" applyNumberFormat="1" applyFont="1" applyBorder="1" applyAlignment="1">
      <alignment horizontal="center" vertical="center"/>
    </xf>
    <xf numFmtId="0" fontId="49" fillId="0" borderId="10" xfId="0" applyNumberFormat="1" applyFont="1" applyFill="1" applyBorder="1" applyAlignment="1">
      <alignment horizontal="center" vertical="center"/>
    </xf>
    <xf numFmtId="165" fontId="49" fillId="0" borderId="10" xfId="0" applyNumberFormat="1" applyFont="1" applyFill="1" applyBorder="1" applyAlignment="1">
      <alignment horizontal="left" vertical="center" wrapText="1"/>
    </xf>
    <xf numFmtId="164" fontId="49" fillId="0" borderId="10" xfId="0" applyNumberFormat="1" applyFont="1" applyFill="1" applyBorder="1" applyAlignment="1">
      <alignment horizontal="center" vertical="center"/>
    </xf>
    <xf numFmtId="165" fontId="49" fillId="0" borderId="10" xfId="0" applyNumberFormat="1" applyFont="1" applyFill="1" applyBorder="1" applyAlignment="1">
      <alignment vertical="top" wrapText="1"/>
    </xf>
    <xf numFmtId="165" fontId="49" fillId="0" borderId="10" xfId="0" applyNumberFormat="1" applyFont="1" applyFill="1" applyBorder="1" applyAlignment="1">
      <alignment vertical="center" wrapText="1"/>
    </xf>
    <xf numFmtId="0" fontId="48" fillId="0" borderId="10" xfId="0" applyNumberFormat="1" applyFont="1" applyFill="1" applyBorder="1" applyAlignment="1">
      <alignment horizontal="center" vertical="center"/>
    </xf>
    <xf numFmtId="165" fontId="48" fillId="0" borderId="10" xfId="0" applyNumberFormat="1" applyFont="1" applyFill="1" applyBorder="1" applyAlignment="1">
      <alignment horizontal="left" vertical="center" wrapText="1"/>
    </xf>
    <xf numFmtId="164" fontId="48" fillId="0" borderId="10" xfId="0" applyNumberFormat="1" applyFont="1" applyFill="1" applyBorder="1" applyAlignment="1">
      <alignment horizontal="center" vertical="center"/>
    </xf>
    <xf numFmtId="165" fontId="48" fillId="0" borderId="10" xfId="0" applyNumberFormat="1" applyFont="1" applyFill="1" applyBorder="1" applyAlignment="1">
      <alignment vertical="center" wrapText="1"/>
    </xf>
    <xf numFmtId="165" fontId="49" fillId="0" borderId="13" xfId="0" applyNumberFormat="1" applyFont="1" applyBorder="1" applyAlignment="1">
      <alignment horizontal="left" vertical="center" wrapText="1"/>
    </xf>
    <xf numFmtId="0" fontId="49" fillId="0" borderId="13" xfId="0" applyNumberFormat="1" applyFont="1" applyBorder="1" applyAlignment="1">
      <alignment horizontal="center" vertical="center"/>
    </xf>
    <xf numFmtId="0" fontId="50" fillId="0" borderId="0" xfId="0" applyFont="1" applyAlignment="1">
      <alignment vertical="center"/>
    </xf>
    <xf numFmtId="168" fontId="3" fillId="0" borderId="10" xfId="0" applyNumberFormat="1" applyFont="1" applyFill="1" applyBorder="1" applyAlignment="1" applyProtection="1">
      <alignment horizontal="left" vertical="center" wrapText="1"/>
      <protection hidden="1"/>
    </xf>
    <xf numFmtId="168" fontId="3" fillId="0" borderId="10" xfId="0" applyNumberFormat="1" applyFont="1" applyFill="1" applyBorder="1" applyAlignment="1" applyProtection="1">
      <alignment horizontal="center" vertical="center" wrapText="1"/>
      <protection hidden="1"/>
    </xf>
    <xf numFmtId="0" fontId="51" fillId="0" borderId="0" xfId="0" applyFont="1" applyAlignment="1">
      <alignment/>
    </xf>
    <xf numFmtId="0" fontId="50" fillId="0" borderId="0" xfId="0" applyFont="1" applyAlignment="1">
      <alignment/>
    </xf>
    <xf numFmtId="3" fontId="3" fillId="0" borderId="10" xfId="0" applyNumberFormat="1" applyFont="1" applyFill="1" applyBorder="1" applyAlignment="1" applyProtection="1">
      <alignment horizontal="center" vertical="center" wrapText="1"/>
      <protection hidden="1"/>
    </xf>
    <xf numFmtId="168" fontId="4" fillId="0" borderId="10" xfId="0" applyNumberFormat="1" applyFont="1" applyFill="1" applyBorder="1" applyAlignment="1" applyProtection="1">
      <alignment horizontal="left" vertical="center" wrapText="1"/>
      <protection hidden="1"/>
    </xf>
    <xf numFmtId="168" fontId="3" fillId="0" borderId="10" xfId="0" applyNumberFormat="1" applyFont="1" applyFill="1" applyBorder="1" applyAlignment="1" applyProtection="1">
      <alignment horizontal="left" vertical="top" wrapText="1"/>
      <protection hidden="1"/>
    </xf>
    <xf numFmtId="168" fontId="3" fillId="0" borderId="14" xfId="0" applyNumberFormat="1" applyFont="1" applyFill="1" applyBorder="1" applyAlignment="1" applyProtection="1">
      <alignment horizontal="left" vertical="center" wrapText="1"/>
      <protection hidden="1"/>
    </xf>
    <xf numFmtId="0" fontId="1" fillId="33" borderId="10" xfId="0" applyNumberFormat="1" applyFont="1" applyFill="1" applyBorder="1" applyAlignment="1" applyProtection="1">
      <alignment vertical="top" wrapText="1"/>
      <protection hidden="1"/>
    </xf>
    <xf numFmtId="3" fontId="4" fillId="0" borderId="10" xfId="0" applyNumberFormat="1" applyFont="1" applyFill="1" applyBorder="1" applyAlignment="1" applyProtection="1">
      <alignment horizontal="center" vertical="center" wrapText="1"/>
      <protection hidden="1"/>
    </xf>
    <xf numFmtId="0" fontId="50" fillId="0" borderId="10" xfId="0" applyFont="1" applyBorder="1" applyAlignment="1">
      <alignment/>
    </xf>
    <xf numFmtId="0" fontId="52" fillId="0" borderId="0" xfId="0" applyFont="1" applyAlignment="1">
      <alignment/>
    </xf>
    <xf numFmtId="0" fontId="51" fillId="33" borderId="0" xfId="0" applyFont="1" applyFill="1" applyAlignment="1">
      <alignment/>
    </xf>
    <xf numFmtId="0" fontId="50" fillId="0" borderId="10" xfId="0" applyFont="1" applyBorder="1" applyAlignment="1">
      <alignment horizontal="center" vertical="center"/>
    </xf>
    <xf numFmtId="173" fontId="3" fillId="0" borderId="10" xfId="0" applyNumberFormat="1" applyFont="1" applyFill="1" applyBorder="1" applyAlignment="1" applyProtection="1">
      <alignment horizontal="center" vertical="center" wrapText="1"/>
      <protection hidden="1"/>
    </xf>
    <xf numFmtId="0" fontId="52" fillId="0" borderId="10" xfId="0" applyFont="1" applyFill="1" applyBorder="1" applyAlignment="1">
      <alignment vertical="center"/>
    </xf>
    <xf numFmtId="168" fontId="3" fillId="0" borderId="14" xfId="0" applyNumberFormat="1" applyFont="1" applyFill="1" applyBorder="1" applyAlignment="1" applyProtection="1">
      <alignment horizontal="center" vertical="center" wrapText="1"/>
      <protection hidden="1"/>
    </xf>
    <xf numFmtId="3" fontId="3" fillId="0" borderId="14" xfId="0" applyNumberFormat="1" applyFont="1" applyFill="1" applyBorder="1" applyAlignment="1" applyProtection="1">
      <alignment horizontal="center" vertical="center" wrapText="1"/>
      <protection hidden="1"/>
    </xf>
    <xf numFmtId="3" fontId="52" fillId="0" borderId="10" xfId="0" applyNumberFormat="1" applyFont="1" applyFill="1" applyBorder="1" applyAlignment="1">
      <alignment horizontal="center" vertical="center"/>
    </xf>
    <xf numFmtId="0" fontId="50" fillId="33" borderId="0" xfId="0" applyFont="1" applyFill="1" applyAlignment="1">
      <alignment/>
    </xf>
    <xf numFmtId="173" fontId="52" fillId="0" borderId="10" xfId="0" applyNumberFormat="1" applyFont="1" applyFill="1" applyBorder="1" applyAlignment="1">
      <alignment horizontal="center" vertical="center"/>
    </xf>
    <xf numFmtId="0" fontId="50" fillId="0" borderId="13" xfId="0" applyFont="1" applyBorder="1" applyAlignment="1">
      <alignment horizontal="center" vertical="center"/>
    </xf>
    <xf numFmtId="0" fontId="52" fillId="0" borderId="13" xfId="0" applyFont="1" applyFill="1" applyBorder="1" applyAlignment="1">
      <alignment vertical="center"/>
    </xf>
    <xf numFmtId="173" fontId="52" fillId="0" borderId="13" xfId="0" applyNumberFormat="1" applyFont="1" applyFill="1" applyBorder="1" applyAlignment="1">
      <alignment horizontal="center" vertical="center"/>
    </xf>
    <xf numFmtId="0" fontId="50" fillId="0" borderId="14" xfId="0" applyFont="1" applyBorder="1" applyAlignment="1">
      <alignment horizontal="center" vertical="center"/>
    </xf>
    <xf numFmtId="173" fontId="3" fillId="0" borderId="14" xfId="0" applyNumberFormat="1" applyFont="1" applyFill="1" applyBorder="1" applyAlignment="1" applyProtection="1">
      <alignment horizontal="center" vertical="center" wrapText="1"/>
      <protection hidden="1"/>
    </xf>
    <xf numFmtId="0" fontId="50" fillId="0" borderId="14" xfId="0" applyFont="1" applyBorder="1" applyAlignment="1">
      <alignment/>
    </xf>
    <xf numFmtId="165" fontId="49" fillId="0" borderId="14" xfId="0" applyNumberFormat="1" applyFont="1" applyBorder="1" applyAlignment="1">
      <alignment vertical="center" wrapText="1"/>
    </xf>
    <xf numFmtId="168" fontId="3" fillId="0" borderId="14" xfId="0" applyNumberFormat="1" applyFont="1" applyFill="1" applyBorder="1" applyAlignment="1" applyProtection="1">
      <alignment horizontal="left" vertical="top" wrapText="1"/>
      <protection hidden="1"/>
    </xf>
    <xf numFmtId="3" fontId="50" fillId="0" borderId="14" xfId="0" applyNumberFormat="1" applyFont="1" applyFill="1" applyBorder="1" applyAlignment="1">
      <alignment horizontal="center" vertical="center"/>
    </xf>
    <xf numFmtId="3" fontId="50" fillId="0" borderId="10" xfId="0" applyNumberFormat="1" applyFont="1" applyFill="1" applyBorder="1" applyAlignment="1">
      <alignment horizontal="center" vertical="center"/>
    </xf>
    <xf numFmtId="3" fontId="49" fillId="0" borderId="10" xfId="0" applyNumberFormat="1" applyFont="1" applyBorder="1" applyAlignment="1">
      <alignment horizontal="center" vertical="center"/>
    </xf>
    <xf numFmtId="0" fontId="50" fillId="33" borderId="10" xfId="0" applyFont="1" applyFill="1" applyBorder="1" applyAlignment="1">
      <alignment/>
    </xf>
    <xf numFmtId="168" fontId="3" fillId="0" borderId="10" xfId="0" applyNumberFormat="1" applyFont="1" applyFill="1" applyBorder="1" applyAlignment="1" applyProtection="1">
      <alignment vertical="center" wrapText="1"/>
      <protection hidden="1"/>
    </xf>
    <xf numFmtId="164" fontId="53" fillId="0" borderId="10" xfId="0" applyNumberFormat="1" applyFont="1" applyBorder="1" applyAlignment="1">
      <alignment horizontal="center" vertical="center"/>
    </xf>
    <xf numFmtId="164" fontId="53" fillId="0" borderId="10" xfId="0" applyNumberFormat="1" applyFont="1" applyFill="1" applyBorder="1" applyAlignment="1">
      <alignment horizontal="center" vertical="center"/>
    </xf>
    <xf numFmtId="165" fontId="54" fillId="0" borderId="10" xfId="0" applyNumberFormat="1" applyFont="1" applyBorder="1" applyAlignment="1">
      <alignment vertical="center" wrapText="1"/>
    </xf>
    <xf numFmtId="165" fontId="1" fillId="0" borderId="10" xfId="0" applyNumberFormat="1" applyFont="1" applyFill="1" applyBorder="1" applyAlignment="1">
      <alignment horizontal="left" vertical="center" wrapText="1"/>
    </xf>
    <xf numFmtId="165" fontId="49" fillId="0" borderId="14" xfId="0" applyNumberFormat="1" applyFont="1" applyFill="1" applyBorder="1" applyAlignment="1">
      <alignment horizontal="left" vertical="center" wrapText="1"/>
    </xf>
    <xf numFmtId="0" fontId="1" fillId="33" borderId="10" xfId="0" applyNumberFormat="1" applyFont="1" applyFill="1" applyBorder="1" applyAlignment="1" applyProtection="1">
      <alignment vertical="center" wrapText="1"/>
      <protection hidden="1"/>
    </xf>
    <xf numFmtId="165" fontId="54" fillId="0" borderId="10" xfId="0" applyNumberFormat="1" applyFont="1" applyFill="1" applyBorder="1" applyAlignment="1">
      <alignment horizontal="left" vertical="center" wrapText="1"/>
    </xf>
    <xf numFmtId="0" fontId="50" fillId="0" borderId="0" xfId="0" applyFont="1" applyFill="1" applyAlignment="1">
      <alignment/>
    </xf>
    <xf numFmtId="165" fontId="49" fillId="0" borderId="10" xfId="0" applyNumberFormat="1" applyFont="1" applyFill="1" applyBorder="1" applyAlignment="1">
      <alignment horizontal="left" vertical="top" wrapText="1"/>
    </xf>
    <xf numFmtId="164" fontId="49" fillId="0" borderId="13" xfId="0" applyNumberFormat="1" applyFont="1" applyFill="1" applyBorder="1" applyAlignment="1">
      <alignment horizontal="center" vertical="center"/>
    </xf>
    <xf numFmtId="165" fontId="54" fillId="0" borderId="13" xfId="0" applyNumberFormat="1" applyFont="1" applyFill="1" applyBorder="1" applyAlignment="1">
      <alignment horizontal="left" vertical="center" wrapText="1"/>
    </xf>
    <xf numFmtId="164" fontId="3" fillId="0" borderId="10" xfId="0" applyNumberFormat="1" applyFont="1" applyFill="1" applyBorder="1" applyAlignment="1">
      <alignment horizontal="center" vertical="center"/>
    </xf>
    <xf numFmtId="165" fontId="50" fillId="0" borderId="10" xfId="0" applyNumberFormat="1" applyFont="1" applyFill="1" applyBorder="1" applyAlignment="1">
      <alignment horizontal="left" vertical="center" wrapText="1"/>
    </xf>
    <xf numFmtId="0" fontId="52" fillId="33" borderId="0" xfId="0" applyFont="1" applyFill="1" applyAlignment="1">
      <alignment/>
    </xf>
    <xf numFmtId="165" fontId="49" fillId="0" borderId="10" xfId="0" applyNumberFormat="1" applyFont="1" applyFill="1" applyBorder="1" applyAlignment="1">
      <alignment horizontal="left" vertical="center" wrapText="1"/>
    </xf>
    <xf numFmtId="165" fontId="49" fillId="0" borderId="13" xfId="0" applyNumberFormat="1" applyFont="1" applyFill="1" applyBorder="1" applyAlignment="1">
      <alignment horizontal="left" vertical="center" wrapText="1"/>
    </xf>
    <xf numFmtId="0" fontId="49" fillId="0" borderId="13" xfId="0" applyNumberFormat="1" applyFont="1" applyBorder="1" applyAlignment="1">
      <alignment horizontal="center" vertical="center"/>
    </xf>
    <xf numFmtId="165" fontId="49" fillId="0" borderId="10" xfId="0" applyNumberFormat="1" applyFont="1" applyBorder="1" applyAlignment="1">
      <alignment horizontal="left" vertical="center" wrapText="1"/>
    </xf>
    <xf numFmtId="165" fontId="1" fillId="0" borderId="13" xfId="0" applyNumberFormat="1" applyFont="1" applyFill="1" applyBorder="1" applyAlignment="1">
      <alignment horizontal="left" vertical="center" wrapText="1"/>
    </xf>
    <xf numFmtId="0" fontId="49" fillId="0" borderId="13" xfId="0" applyNumberFormat="1" applyFont="1" applyFill="1" applyBorder="1" applyAlignment="1">
      <alignment horizontal="center" vertical="center"/>
    </xf>
    <xf numFmtId="165" fontId="49" fillId="0" borderId="13" xfId="0" applyNumberFormat="1" applyFont="1" applyBorder="1" applyAlignment="1">
      <alignment horizontal="left" vertical="center" wrapText="1"/>
    </xf>
    <xf numFmtId="0" fontId="1" fillId="33" borderId="13" xfId="0" applyNumberFormat="1" applyFont="1" applyFill="1" applyBorder="1" applyAlignment="1" applyProtection="1">
      <alignment horizontal="left" vertical="center" wrapText="1"/>
      <protection hidden="1"/>
    </xf>
    <xf numFmtId="164" fontId="49" fillId="0" borderId="13" xfId="0" applyNumberFormat="1" applyFont="1" applyBorder="1" applyAlignment="1">
      <alignment horizontal="center" vertical="center"/>
    </xf>
    <xf numFmtId="165" fontId="49" fillId="0" borderId="10" xfId="0" applyNumberFormat="1" applyFont="1" applyFill="1" applyBorder="1" applyAlignment="1">
      <alignment horizontal="left" vertical="center" wrapText="1"/>
    </xf>
    <xf numFmtId="165" fontId="49" fillId="0" borderId="13" xfId="0" applyNumberFormat="1" applyFont="1" applyBorder="1" applyAlignment="1">
      <alignment vertical="center" wrapText="1"/>
    </xf>
    <xf numFmtId="0" fontId="1" fillId="4" borderId="0" xfId="0" applyFont="1" applyFill="1" applyAlignment="1">
      <alignment/>
    </xf>
    <xf numFmtId="0" fontId="48" fillId="0" borderId="10" xfId="0" applyNumberFormat="1" applyFont="1" applyFill="1" applyBorder="1" applyAlignment="1">
      <alignment horizontal="center" vertical="center" wrapText="1"/>
    </xf>
    <xf numFmtId="165" fontId="49" fillId="0" borderId="13" xfId="0" applyNumberFormat="1" applyFont="1" applyFill="1" applyBorder="1" applyAlignment="1">
      <alignment horizontal="left" vertical="center" wrapText="1"/>
    </xf>
    <xf numFmtId="0" fontId="50" fillId="0" borderId="10" xfId="0" applyFont="1" applyFill="1" applyBorder="1" applyAlignment="1">
      <alignment/>
    </xf>
    <xf numFmtId="0" fontId="49" fillId="0" borderId="10" xfId="0" applyNumberFormat="1" applyFont="1" applyBorder="1" applyAlignment="1">
      <alignment horizontal="center" vertical="center" wrapText="1"/>
    </xf>
    <xf numFmtId="165" fontId="49" fillId="0" borderId="10" xfId="0" applyNumberFormat="1" applyFont="1" applyFill="1" applyBorder="1" applyAlignment="1">
      <alignment horizontal="left" vertical="center" wrapText="1"/>
    </xf>
    <xf numFmtId="164" fontId="49" fillId="0" borderId="10" xfId="0" applyNumberFormat="1" applyFont="1" applyFill="1" applyBorder="1" applyAlignment="1">
      <alignment horizontal="center" vertical="center"/>
    </xf>
    <xf numFmtId="165" fontId="7" fillId="0" borderId="10" xfId="0" applyNumberFormat="1" applyFont="1" applyFill="1" applyBorder="1" applyAlignment="1">
      <alignment horizontal="left" vertical="center" wrapText="1"/>
    </xf>
    <xf numFmtId="0" fontId="49" fillId="0" borderId="13" xfId="0" applyNumberFormat="1" applyFont="1" applyFill="1" applyBorder="1" applyAlignment="1">
      <alignment horizontal="center" vertical="center"/>
    </xf>
    <xf numFmtId="0" fontId="49" fillId="0" borderId="14" xfId="0" applyNumberFormat="1" applyFont="1" applyFill="1" applyBorder="1" applyAlignment="1">
      <alignment horizontal="center" vertical="center"/>
    </xf>
    <xf numFmtId="165" fontId="49" fillId="0" borderId="13" xfId="0" applyNumberFormat="1" applyFont="1" applyFill="1" applyBorder="1" applyAlignment="1">
      <alignment horizontal="left" vertical="center" wrapText="1"/>
    </xf>
    <xf numFmtId="165" fontId="49" fillId="0" borderId="14" xfId="0" applyNumberFormat="1" applyFont="1" applyFill="1" applyBorder="1" applyAlignment="1">
      <alignment horizontal="left" vertical="center" wrapText="1"/>
    </xf>
    <xf numFmtId="0" fontId="49" fillId="0" borderId="13" xfId="0" applyNumberFormat="1" applyFont="1" applyBorder="1" applyAlignment="1">
      <alignment horizontal="center" vertical="center"/>
    </xf>
    <xf numFmtId="0" fontId="49" fillId="0" borderId="14" xfId="0" applyNumberFormat="1" applyFont="1" applyBorder="1" applyAlignment="1">
      <alignment horizontal="center" vertical="center"/>
    </xf>
    <xf numFmtId="0" fontId="48" fillId="13" borderId="11" xfId="0" applyNumberFormat="1" applyFont="1" applyFill="1" applyBorder="1" applyAlignment="1">
      <alignment horizontal="center" vertical="center" wrapText="1"/>
    </xf>
    <xf numFmtId="0" fontId="48" fillId="13" borderId="15" xfId="0" applyNumberFormat="1" applyFont="1" applyFill="1" applyBorder="1" applyAlignment="1">
      <alignment horizontal="center" vertical="center" wrapText="1"/>
    </xf>
    <xf numFmtId="165" fontId="49" fillId="0" borderId="13" xfId="0" applyNumberFormat="1" applyFont="1" applyBorder="1" applyAlignment="1">
      <alignment horizontal="left" vertical="center" wrapText="1"/>
    </xf>
    <xf numFmtId="165" fontId="49" fillId="0" borderId="14" xfId="0" applyNumberFormat="1" applyFont="1" applyBorder="1" applyAlignment="1">
      <alignment horizontal="left" vertical="center" wrapText="1"/>
    </xf>
    <xf numFmtId="0" fontId="52" fillId="13" borderId="16" xfId="0" applyFont="1" applyFill="1" applyBorder="1" applyAlignment="1">
      <alignment horizontal="center" vertical="center"/>
    </xf>
    <xf numFmtId="0" fontId="52" fillId="13" borderId="16" xfId="0" applyFont="1" applyFill="1" applyBorder="1" applyAlignment="1">
      <alignment horizontal="center" vertical="center" wrapText="1"/>
    </xf>
    <xf numFmtId="165" fontId="49" fillId="4" borderId="13" xfId="0" applyNumberFormat="1" applyFont="1" applyFill="1" applyBorder="1" applyAlignment="1">
      <alignment horizontal="left" vertical="center" wrapText="1"/>
    </xf>
    <xf numFmtId="165" fontId="49" fillId="4" borderId="14" xfId="0" applyNumberFormat="1" applyFont="1" applyFill="1" applyBorder="1" applyAlignment="1">
      <alignment horizontal="left" vertical="center" wrapText="1"/>
    </xf>
    <xf numFmtId="165" fontId="49" fillId="0" borderId="17" xfId="0" applyNumberFormat="1" applyFont="1" applyFill="1" applyBorder="1" applyAlignment="1">
      <alignment horizontal="left" vertical="center" wrapText="1"/>
    </xf>
    <xf numFmtId="0" fontId="52" fillId="13" borderId="10" xfId="0" applyFont="1" applyFill="1" applyBorder="1" applyAlignment="1">
      <alignment horizontal="center" vertical="center"/>
    </xf>
    <xf numFmtId="0" fontId="52" fillId="13" borderId="10" xfId="0" applyFont="1" applyFill="1" applyBorder="1" applyAlignment="1">
      <alignment horizontal="center" vertical="center" wrapText="1"/>
    </xf>
    <xf numFmtId="0" fontId="49" fillId="0" borderId="0" xfId="0" applyNumberFormat="1" applyFont="1" applyBorder="1" applyAlignment="1">
      <alignment horizontal="right"/>
    </xf>
    <xf numFmtId="0" fontId="49" fillId="0" borderId="18" xfId="0" applyNumberFormat="1" applyFont="1" applyBorder="1" applyAlignment="1">
      <alignment horizontal="right"/>
    </xf>
    <xf numFmtId="0" fontId="48" fillId="0" borderId="0" xfId="0" applyNumberFormat="1" applyFont="1" applyBorder="1" applyAlignment="1">
      <alignment horizontal="center" vertical="center" wrapText="1"/>
    </xf>
    <xf numFmtId="0" fontId="49" fillId="0" borderId="0" xfId="0" applyNumberFormat="1" applyFont="1" applyBorder="1" applyAlignment="1">
      <alignment horizontal="center"/>
    </xf>
    <xf numFmtId="168" fontId="3" fillId="0" borderId="13" xfId="0" applyNumberFormat="1" applyFont="1" applyFill="1" applyBorder="1" applyAlignment="1" applyProtection="1">
      <alignment horizontal="left" vertical="center" wrapText="1"/>
      <protection hidden="1"/>
    </xf>
    <xf numFmtId="168" fontId="3" fillId="0" borderId="14" xfId="0" applyNumberFormat="1" applyFont="1" applyFill="1" applyBorder="1" applyAlignment="1" applyProtection="1">
      <alignment horizontal="left" vertical="center" wrapText="1"/>
      <protection hidden="1"/>
    </xf>
    <xf numFmtId="165" fontId="49" fillId="33" borderId="19" xfId="0" applyNumberFormat="1" applyFont="1" applyFill="1" applyBorder="1" applyAlignment="1">
      <alignment horizontal="left" vertical="center" wrapText="1"/>
    </xf>
    <xf numFmtId="165" fontId="49" fillId="33" borderId="20" xfId="0" applyNumberFormat="1" applyFont="1" applyFill="1" applyBorder="1" applyAlignment="1">
      <alignment horizontal="left" vertical="center" wrapText="1"/>
    </xf>
    <xf numFmtId="165" fontId="49" fillId="33" borderId="21" xfId="0" applyNumberFormat="1" applyFont="1" applyFill="1" applyBorder="1" applyAlignment="1">
      <alignment horizontal="left" vertical="center" wrapText="1"/>
    </xf>
    <xf numFmtId="0" fontId="49" fillId="0" borderId="10" xfId="0" applyNumberFormat="1"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0"/>
  <sheetViews>
    <sheetView tabSelected="1" view="pageBreakPreview" zoomScale="60" zoomScaleNormal="70" zoomScalePageLayoutView="0" workbookViewId="0" topLeftCell="A385">
      <selection activeCell="K7" sqref="K7"/>
    </sheetView>
  </sheetViews>
  <sheetFormatPr defaultColWidth="9.140625" defaultRowHeight="15"/>
  <cols>
    <col min="1" max="1" width="8.8515625" style="1" customWidth="1"/>
    <col min="2" max="2" width="71.421875" style="1" customWidth="1"/>
    <col min="3" max="3" width="19.57421875" style="1" customWidth="1"/>
    <col min="4" max="4" width="20.140625" style="1" customWidth="1"/>
    <col min="5" max="5" width="19.140625" style="1" customWidth="1"/>
    <col min="6" max="6" width="19.7109375" style="1" customWidth="1"/>
    <col min="7" max="8" width="20.140625" style="1" customWidth="1"/>
    <col min="9" max="9" width="66.00390625" style="1" customWidth="1"/>
    <col min="10" max="16384" width="9.140625" style="1" customWidth="1"/>
  </cols>
  <sheetData>
    <row r="1" spans="1:9" ht="18.75">
      <c r="A1" s="111" t="s">
        <v>480</v>
      </c>
      <c r="B1" s="111"/>
      <c r="C1" s="111"/>
      <c r="D1" s="111"/>
      <c r="E1" s="111"/>
      <c r="F1" s="111"/>
      <c r="G1" s="111"/>
      <c r="H1" s="111"/>
      <c r="I1" s="111"/>
    </row>
    <row r="2" spans="1:9" ht="39" customHeight="1">
      <c r="A2" s="113" t="s">
        <v>0</v>
      </c>
      <c r="B2" s="114"/>
      <c r="C2" s="114"/>
      <c r="D2" s="114"/>
      <c r="E2" s="114"/>
      <c r="F2" s="114"/>
      <c r="G2" s="114"/>
      <c r="H2" s="114"/>
      <c r="I2" s="114"/>
    </row>
    <row r="3" spans="1:9" ht="18.75">
      <c r="A3" s="112" t="s">
        <v>1</v>
      </c>
      <c r="B3" s="112"/>
      <c r="C3" s="112"/>
      <c r="D3" s="112"/>
      <c r="E3" s="112"/>
      <c r="F3" s="112"/>
      <c r="G3" s="112"/>
      <c r="H3" s="112"/>
      <c r="I3" s="112"/>
    </row>
    <row r="4" spans="1:9" ht="105" customHeight="1">
      <c r="A4" s="2" t="s">
        <v>2</v>
      </c>
      <c r="B4" s="2" t="s">
        <v>3</v>
      </c>
      <c r="C4" s="2" t="s">
        <v>4</v>
      </c>
      <c r="D4" s="2" t="s">
        <v>5</v>
      </c>
      <c r="E4" s="2" t="s">
        <v>6</v>
      </c>
      <c r="F4" s="2" t="s">
        <v>7</v>
      </c>
      <c r="G4" s="2" t="s">
        <v>8</v>
      </c>
      <c r="H4" s="2" t="s">
        <v>9</v>
      </c>
      <c r="I4" s="2" t="s">
        <v>445</v>
      </c>
    </row>
    <row r="5" spans="1:9" ht="18.75">
      <c r="A5" s="90" t="s">
        <v>10</v>
      </c>
      <c r="B5" s="90" t="s">
        <v>11</v>
      </c>
      <c r="C5" s="90">
        <v>3</v>
      </c>
      <c r="D5" s="90">
        <v>4</v>
      </c>
      <c r="E5" s="90">
        <v>5</v>
      </c>
      <c r="F5" s="90">
        <v>6</v>
      </c>
      <c r="G5" s="90">
        <v>7</v>
      </c>
      <c r="H5" s="90">
        <v>8</v>
      </c>
      <c r="I5" s="90">
        <v>9</v>
      </c>
    </row>
    <row r="6" spans="1:9" s="12" customFormat="1" ht="18.75">
      <c r="A6" s="100" t="s">
        <v>12</v>
      </c>
      <c r="B6" s="101"/>
      <c r="C6" s="101"/>
      <c r="D6" s="101"/>
      <c r="E6" s="101"/>
      <c r="F6" s="101"/>
      <c r="G6" s="101"/>
      <c r="H6" s="101"/>
      <c r="I6" s="101"/>
    </row>
    <row r="7" spans="1:9" ht="243.75">
      <c r="A7" s="3">
        <v>1</v>
      </c>
      <c r="B7" s="78" t="s">
        <v>481</v>
      </c>
      <c r="C7" s="13">
        <v>8470.37</v>
      </c>
      <c r="D7" s="5"/>
      <c r="E7" s="5"/>
      <c r="F7" s="5"/>
      <c r="G7" s="5"/>
      <c r="H7" s="5"/>
      <c r="I7" s="102" t="s">
        <v>350</v>
      </c>
    </row>
    <row r="8" spans="1:9" ht="243.75">
      <c r="A8" s="3">
        <v>2</v>
      </c>
      <c r="B8" s="78" t="s">
        <v>482</v>
      </c>
      <c r="C8" s="5"/>
      <c r="D8" s="13">
        <v>8470.37</v>
      </c>
      <c r="E8" s="5"/>
      <c r="F8" s="5"/>
      <c r="G8" s="5"/>
      <c r="H8" s="5"/>
      <c r="I8" s="103"/>
    </row>
    <row r="9" spans="1:9" s="26" customFormat="1" ht="93.75">
      <c r="A9" s="3">
        <v>3</v>
      </c>
      <c r="B9" s="4" t="s">
        <v>349</v>
      </c>
      <c r="C9" s="13"/>
      <c r="D9" s="13">
        <v>584.1</v>
      </c>
      <c r="E9" s="13"/>
      <c r="F9" s="13"/>
      <c r="G9" s="13"/>
      <c r="H9" s="13"/>
      <c r="I9" s="6" t="s">
        <v>112</v>
      </c>
    </row>
    <row r="10" spans="1:9" ht="18.75">
      <c r="A10" s="7"/>
      <c r="B10" s="42" t="s">
        <v>114</v>
      </c>
      <c r="C10" s="14">
        <f aca="true" t="shared" si="0" ref="C10:H10">SUM(C7:C9)</f>
        <v>8470.37</v>
      </c>
      <c r="D10" s="14">
        <f>SUM(D7:D9)</f>
        <v>9054.470000000001</v>
      </c>
      <c r="E10" s="14">
        <f t="shared" si="0"/>
        <v>0</v>
      </c>
      <c r="F10" s="14">
        <f t="shared" si="0"/>
        <v>0</v>
      </c>
      <c r="G10" s="14">
        <f t="shared" si="0"/>
        <v>0</v>
      </c>
      <c r="H10" s="14">
        <f t="shared" si="0"/>
        <v>0</v>
      </c>
      <c r="I10" s="8"/>
    </row>
    <row r="11" spans="1:9" ht="18.75">
      <c r="A11" s="100" t="s">
        <v>94</v>
      </c>
      <c r="B11" s="101"/>
      <c r="C11" s="101"/>
      <c r="D11" s="101"/>
      <c r="E11" s="101"/>
      <c r="F11" s="101"/>
      <c r="G11" s="101"/>
      <c r="H11" s="101"/>
      <c r="I11" s="101"/>
    </row>
    <row r="12" spans="1:9" ht="56.25">
      <c r="A12" s="15">
        <v>1</v>
      </c>
      <c r="B12" s="16" t="s">
        <v>351</v>
      </c>
      <c r="C12" s="17">
        <v>12378</v>
      </c>
      <c r="D12" s="17"/>
      <c r="E12" s="17"/>
      <c r="F12" s="17"/>
      <c r="G12" s="17"/>
      <c r="H12" s="17"/>
      <c r="I12" s="19" t="s">
        <v>95</v>
      </c>
    </row>
    <row r="13" spans="1:9" ht="56.25">
      <c r="A13" s="15">
        <v>2</v>
      </c>
      <c r="B13" s="16" t="s">
        <v>352</v>
      </c>
      <c r="C13" s="17"/>
      <c r="D13" s="17">
        <v>12378</v>
      </c>
      <c r="E13" s="17"/>
      <c r="F13" s="17"/>
      <c r="G13" s="17"/>
      <c r="H13" s="17"/>
      <c r="I13" s="19" t="s">
        <v>95</v>
      </c>
    </row>
    <row r="14" spans="1:9" s="30" customFormat="1" ht="93.75">
      <c r="A14" s="15">
        <v>3</v>
      </c>
      <c r="B14" s="16" t="s">
        <v>96</v>
      </c>
      <c r="C14" s="17"/>
      <c r="D14" s="17">
        <v>1500</v>
      </c>
      <c r="E14" s="17"/>
      <c r="F14" s="17"/>
      <c r="G14" s="17"/>
      <c r="H14" s="17"/>
      <c r="I14" s="6" t="s">
        <v>112</v>
      </c>
    </row>
    <row r="15" spans="1:9" s="30" customFormat="1" ht="93.75">
      <c r="A15" s="15">
        <v>4</v>
      </c>
      <c r="B15" s="16" t="s">
        <v>97</v>
      </c>
      <c r="C15" s="17"/>
      <c r="D15" s="17">
        <v>54.18</v>
      </c>
      <c r="E15" s="17"/>
      <c r="F15" s="17"/>
      <c r="G15" s="17"/>
      <c r="H15" s="17"/>
      <c r="I15" s="6" t="s">
        <v>112</v>
      </c>
    </row>
    <row r="16" spans="1:9" s="30" customFormat="1" ht="75">
      <c r="A16" s="15">
        <v>5</v>
      </c>
      <c r="B16" s="16" t="s">
        <v>98</v>
      </c>
      <c r="C16" s="17"/>
      <c r="D16" s="17">
        <v>199.875</v>
      </c>
      <c r="E16" s="17"/>
      <c r="F16" s="17"/>
      <c r="G16" s="17"/>
      <c r="H16" s="17"/>
      <c r="I16" s="6" t="s">
        <v>112</v>
      </c>
    </row>
    <row r="17" spans="1:9" s="30" customFormat="1" ht="37.5">
      <c r="A17" s="15">
        <v>6</v>
      </c>
      <c r="B17" s="16" t="s">
        <v>353</v>
      </c>
      <c r="C17" s="17"/>
      <c r="D17" s="17">
        <v>6443.0784</v>
      </c>
      <c r="E17" s="17"/>
      <c r="F17" s="17"/>
      <c r="G17" s="17"/>
      <c r="H17" s="17"/>
      <c r="I17" s="6" t="s">
        <v>112</v>
      </c>
    </row>
    <row r="18" spans="1:9" s="30" customFormat="1" ht="56.25">
      <c r="A18" s="15">
        <v>7</v>
      </c>
      <c r="B18" s="16" t="s">
        <v>99</v>
      </c>
      <c r="C18" s="17"/>
      <c r="D18" s="17">
        <v>18886.1</v>
      </c>
      <c r="E18" s="17"/>
      <c r="F18" s="17"/>
      <c r="G18" s="17"/>
      <c r="H18" s="17"/>
      <c r="I18" s="6" t="s">
        <v>356</v>
      </c>
    </row>
    <row r="19" spans="1:9" s="30" customFormat="1" ht="115.5">
      <c r="A19" s="15">
        <v>8</v>
      </c>
      <c r="B19" s="16" t="s">
        <v>354</v>
      </c>
      <c r="C19" s="17"/>
      <c r="D19" s="17">
        <v>10280.93895</v>
      </c>
      <c r="E19" s="17"/>
      <c r="F19" s="17"/>
      <c r="G19" s="17"/>
      <c r="H19" s="17"/>
      <c r="I19" s="63" t="s">
        <v>355</v>
      </c>
    </row>
    <row r="20" spans="1:9" s="30" customFormat="1" ht="93.75">
      <c r="A20" s="15">
        <v>9</v>
      </c>
      <c r="B20" s="16" t="s">
        <v>236</v>
      </c>
      <c r="C20" s="17"/>
      <c r="D20" s="17">
        <v>9117.56315</v>
      </c>
      <c r="E20" s="17"/>
      <c r="F20" s="17"/>
      <c r="G20" s="17"/>
      <c r="H20" s="17"/>
      <c r="I20" s="63" t="s">
        <v>357</v>
      </c>
    </row>
    <row r="21" spans="1:9" ht="18.75">
      <c r="A21" s="20"/>
      <c r="B21" s="42" t="s">
        <v>114</v>
      </c>
      <c r="C21" s="22">
        <f aca="true" t="shared" si="1" ref="C21:H21">SUM(C12:C20)</f>
        <v>12378</v>
      </c>
      <c r="D21" s="22">
        <f t="shared" si="1"/>
        <v>58859.735499999995</v>
      </c>
      <c r="E21" s="22">
        <f t="shared" si="1"/>
        <v>0</v>
      </c>
      <c r="F21" s="22">
        <f t="shared" si="1"/>
        <v>0</v>
      </c>
      <c r="G21" s="22">
        <f t="shared" si="1"/>
        <v>0</v>
      </c>
      <c r="H21" s="22">
        <f t="shared" si="1"/>
        <v>0</v>
      </c>
      <c r="I21" s="23"/>
    </row>
    <row r="22" spans="1:9" s="12" customFormat="1" ht="18.75">
      <c r="A22" s="100" t="s">
        <v>13</v>
      </c>
      <c r="B22" s="101"/>
      <c r="C22" s="101"/>
      <c r="D22" s="101"/>
      <c r="E22" s="101"/>
      <c r="F22" s="101"/>
      <c r="G22" s="101"/>
      <c r="H22" s="101"/>
      <c r="I22" s="101"/>
    </row>
    <row r="23" spans="1:9" ht="187.5">
      <c r="A23" s="3">
        <v>1</v>
      </c>
      <c r="B23" s="4" t="s">
        <v>358</v>
      </c>
      <c r="C23" s="5">
        <v>97096.3</v>
      </c>
      <c r="D23" s="5"/>
      <c r="E23" s="5"/>
      <c r="F23" s="5"/>
      <c r="G23" s="5"/>
      <c r="H23" s="5"/>
      <c r="I23" s="6" t="s">
        <v>14</v>
      </c>
    </row>
    <row r="24" spans="1:9" ht="187.5">
      <c r="A24" s="3">
        <v>2</v>
      </c>
      <c r="B24" s="4" t="s">
        <v>359</v>
      </c>
      <c r="C24" s="5"/>
      <c r="D24" s="5">
        <v>97096.3</v>
      </c>
      <c r="E24" s="5"/>
      <c r="F24" s="5"/>
      <c r="G24" s="5"/>
      <c r="H24" s="5"/>
      <c r="I24" s="6" t="s">
        <v>14</v>
      </c>
    </row>
    <row r="25" spans="1:9" ht="187.5">
      <c r="A25" s="3">
        <v>3</v>
      </c>
      <c r="B25" s="4" t="s">
        <v>358</v>
      </c>
      <c r="C25" s="5">
        <v>172615.7</v>
      </c>
      <c r="D25" s="5"/>
      <c r="E25" s="5"/>
      <c r="F25" s="5"/>
      <c r="G25" s="5"/>
      <c r="H25" s="5"/>
      <c r="I25" s="6" t="s">
        <v>15</v>
      </c>
    </row>
    <row r="26" spans="1:9" ht="187.5">
      <c r="A26" s="3">
        <v>4</v>
      </c>
      <c r="B26" s="4" t="s">
        <v>359</v>
      </c>
      <c r="C26" s="5"/>
      <c r="D26" s="5">
        <v>172615.7</v>
      </c>
      <c r="E26" s="5"/>
      <c r="F26" s="5"/>
      <c r="G26" s="5"/>
      <c r="H26" s="5"/>
      <c r="I26" s="6" t="s">
        <v>15</v>
      </c>
    </row>
    <row r="27" spans="1:9" ht="75">
      <c r="A27" s="15">
        <v>5</v>
      </c>
      <c r="B27" s="16" t="s">
        <v>82</v>
      </c>
      <c r="C27" s="17"/>
      <c r="D27" s="17"/>
      <c r="E27" s="17">
        <v>217148.45123</v>
      </c>
      <c r="F27" s="17"/>
      <c r="G27" s="17"/>
      <c r="H27" s="17"/>
      <c r="I27" s="18" t="s">
        <v>364</v>
      </c>
    </row>
    <row r="28" spans="1:9" ht="75">
      <c r="A28" s="15">
        <v>6</v>
      </c>
      <c r="B28" s="16" t="s">
        <v>83</v>
      </c>
      <c r="C28" s="17"/>
      <c r="D28" s="17"/>
      <c r="E28" s="17"/>
      <c r="F28" s="17">
        <v>217148.45123</v>
      </c>
      <c r="G28" s="17"/>
      <c r="H28" s="17"/>
      <c r="I28" s="18" t="s">
        <v>363</v>
      </c>
    </row>
    <row r="29" spans="1:9" s="30" customFormat="1" ht="56.25">
      <c r="A29" s="15">
        <v>7</v>
      </c>
      <c r="B29" s="66" t="s">
        <v>237</v>
      </c>
      <c r="C29" s="28"/>
      <c r="D29" s="31">
        <v>112754</v>
      </c>
      <c r="E29" s="37"/>
      <c r="F29" s="37"/>
      <c r="G29" s="37"/>
      <c r="H29" s="37"/>
      <c r="I29" s="6" t="s">
        <v>360</v>
      </c>
    </row>
    <row r="30" spans="1:9" s="30" customFormat="1" ht="56.25">
      <c r="A30" s="15">
        <v>8</v>
      </c>
      <c r="B30" s="66" t="s">
        <v>361</v>
      </c>
      <c r="C30" s="28"/>
      <c r="D30" s="31">
        <v>21330</v>
      </c>
      <c r="E30" s="37"/>
      <c r="F30" s="37"/>
      <c r="G30" s="37"/>
      <c r="H30" s="37"/>
      <c r="I30" s="6" t="s">
        <v>360</v>
      </c>
    </row>
    <row r="31" spans="1:9" s="30" customFormat="1" ht="93.75">
      <c r="A31" s="15">
        <v>9</v>
      </c>
      <c r="B31" s="66" t="s">
        <v>238</v>
      </c>
      <c r="C31" s="28"/>
      <c r="D31" s="31">
        <v>18964.23</v>
      </c>
      <c r="E31" s="37"/>
      <c r="F31" s="37"/>
      <c r="G31" s="37"/>
      <c r="H31" s="37"/>
      <c r="I31" s="6" t="s">
        <v>362</v>
      </c>
    </row>
    <row r="32" spans="1:9" s="68" customFormat="1" ht="187.5">
      <c r="A32" s="15">
        <v>10</v>
      </c>
      <c r="B32" s="16" t="s">
        <v>251</v>
      </c>
      <c r="C32" s="17"/>
      <c r="D32" s="17">
        <v>40456.8</v>
      </c>
      <c r="E32" s="17"/>
      <c r="F32" s="17"/>
      <c r="G32" s="17"/>
      <c r="H32" s="17"/>
      <c r="I32" s="67" t="s">
        <v>483</v>
      </c>
    </row>
    <row r="33" spans="1:9" s="68" customFormat="1" ht="181.5">
      <c r="A33" s="15">
        <v>11</v>
      </c>
      <c r="B33" s="16" t="s">
        <v>252</v>
      </c>
      <c r="C33" s="17"/>
      <c r="D33" s="17">
        <v>269325.7</v>
      </c>
      <c r="E33" s="17"/>
      <c r="F33" s="17"/>
      <c r="G33" s="17"/>
      <c r="H33" s="17"/>
      <c r="I33" s="67" t="s">
        <v>484</v>
      </c>
    </row>
    <row r="34" spans="1:9" s="68" customFormat="1" ht="375" customHeight="1">
      <c r="A34" s="15">
        <v>12</v>
      </c>
      <c r="B34" s="16" t="s">
        <v>253</v>
      </c>
      <c r="C34" s="17"/>
      <c r="D34" s="17">
        <v>145230</v>
      </c>
      <c r="E34" s="17"/>
      <c r="F34" s="17"/>
      <c r="G34" s="17"/>
      <c r="H34" s="17"/>
      <c r="I34" s="67" t="s">
        <v>485</v>
      </c>
    </row>
    <row r="35" spans="1:9" s="68" customFormat="1" ht="264">
      <c r="A35" s="15">
        <v>13</v>
      </c>
      <c r="B35" s="16" t="s">
        <v>254</v>
      </c>
      <c r="C35" s="17"/>
      <c r="D35" s="17">
        <v>49623.9</v>
      </c>
      <c r="E35" s="17"/>
      <c r="F35" s="17"/>
      <c r="G35" s="17"/>
      <c r="H35" s="17"/>
      <c r="I35" s="93" t="s">
        <v>486</v>
      </c>
    </row>
    <row r="36" spans="1:9" s="68" customFormat="1" ht="131.25">
      <c r="A36" s="3">
        <v>14</v>
      </c>
      <c r="B36" s="4" t="s">
        <v>365</v>
      </c>
      <c r="C36" s="17"/>
      <c r="D36" s="17">
        <v>30000</v>
      </c>
      <c r="E36" s="17"/>
      <c r="F36" s="17"/>
      <c r="G36" s="17"/>
      <c r="H36" s="17"/>
      <c r="I36" s="91" t="s">
        <v>366</v>
      </c>
    </row>
    <row r="37" spans="1:9" s="68" customFormat="1" ht="168.75">
      <c r="A37" s="3">
        <v>15</v>
      </c>
      <c r="B37" s="4" t="s">
        <v>255</v>
      </c>
      <c r="C37" s="17"/>
      <c r="D37" s="17">
        <v>54165.09</v>
      </c>
      <c r="E37" s="17"/>
      <c r="F37" s="17"/>
      <c r="G37" s="17"/>
      <c r="H37" s="17"/>
      <c r="I37" s="91" t="s">
        <v>367</v>
      </c>
    </row>
    <row r="38" spans="1:9" s="68" customFormat="1" ht="346.5" customHeight="1">
      <c r="A38" s="3">
        <v>16</v>
      </c>
      <c r="B38" s="4" t="s">
        <v>256</v>
      </c>
      <c r="C38" s="17"/>
      <c r="D38" s="17">
        <v>558155.79</v>
      </c>
      <c r="E38" s="17"/>
      <c r="F38" s="17"/>
      <c r="G38" s="17"/>
      <c r="H38" s="17"/>
      <c r="I38" s="67" t="s">
        <v>487</v>
      </c>
    </row>
    <row r="39" spans="1:9" s="68" customFormat="1" ht="206.25" customHeight="1">
      <c r="A39" s="3">
        <v>17</v>
      </c>
      <c r="B39" s="4" t="s">
        <v>257</v>
      </c>
      <c r="C39" s="17"/>
      <c r="D39" s="17">
        <v>43976.35</v>
      </c>
      <c r="E39" s="17"/>
      <c r="F39" s="17"/>
      <c r="G39" s="17"/>
      <c r="H39" s="17"/>
      <c r="I39" s="67" t="s">
        <v>488</v>
      </c>
    </row>
    <row r="40" spans="1:9" s="30" customFormat="1" ht="75">
      <c r="A40" s="15">
        <v>18</v>
      </c>
      <c r="B40" s="27" t="s">
        <v>100</v>
      </c>
      <c r="C40" s="28"/>
      <c r="D40" s="31">
        <v>5650.96569</v>
      </c>
      <c r="E40" s="37"/>
      <c r="F40" s="37"/>
      <c r="G40" s="37"/>
      <c r="H40" s="37"/>
      <c r="I40" s="6" t="s">
        <v>112</v>
      </c>
    </row>
    <row r="41" spans="1:9" s="30" customFormat="1" ht="75">
      <c r="A41" s="15">
        <v>19</v>
      </c>
      <c r="B41" s="27" t="s">
        <v>101</v>
      </c>
      <c r="C41" s="28"/>
      <c r="D41" s="31">
        <v>600</v>
      </c>
      <c r="E41" s="37"/>
      <c r="F41" s="37"/>
      <c r="G41" s="37"/>
      <c r="H41" s="37"/>
      <c r="I41" s="6" t="s">
        <v>112</v>
      </c>
    </row>
    <row r="42" spans="1:9" s="30" customFormat="1" ht="150">
      <c r="A42" s="15">
        <v>20</v>
      </c>
      <c r="B42" s="27" t="s">
        <v>102</v>
      </c>
      <c r="C42" s="28"/>
      <c r="D42" s="31">
        <v>7674.75841</v>
      </c>
      <c r="E42" s="37"/>
      <c r="F42" s="37"/>
      <c r="G42" s="37"/>
      <c r="H42" s="37"/>
      <c r="I42" s="6" t="s">
        <v>112</v>
      </c>
    </row>
    <row r="43" spans="1:9" s="30" customFormat="1" ht="206.25">
      <c r="A43" s="15">
        <v>21</v>
      </c>
      <c r="B43" s="27" t="s">
        <v>109</v>
      </c>
      <c r="C43" s="28"/>
      <c r="D43" s="31">
        <v>11525.898</v>
      </c>
      <c r="E43" s="37"/>
      <c r="F43" s="37"/>
      <c r="G43" s="37"/>
      <c r="H43" s="37"/>
      <c r="I43" s="6" t="s">
        <v>112</v>
      </c>
    </row>
    <row r="44" spans="1:9" s="30" customFormat="1" ht="243.75">
      <c r="A44" s="15">
        <v>22</v>
      </c>
      <c r="B44" s="27" t="s">
        <v>110</v>
      </c>
      <c r="C44" s="28"/>
      <c r="D44" s="31">
        <v>51060.8934</v>
      </c>
      <c r="E44" s="37"/>
      <c r="F44" s="37"/>
      <c r="G44" s="37"/>
      <c r="H44" s="37"/>
      <c r="I44" s="6" t="s">
        <v>112</v>
      </c>
    </row>
    <row r="45" spans="1:9" s="30" customFormat="1" ht="206.25">
      <c r="A45" s="15">
        <v>23</v>
      </c>
      <c r="B45" s="27" t="s">
        <v>111</v>
      </c>
      <c r="C45" s="28"/>
      <c r="D45" s="31">
        <v>32871.96</v>
      </c>
      <c r="E45" s="37"/>
      <c r="F45" s="37"/>
      <c r="G45" s="37"/>
      <c r="H45" s="37"/>
      <c r="I45" s="6" t="s">
        <v>112</v>
      </c>
    </row>
    <row r="46" spans="1:9" s="38" customFormat="1" ht="18.75">
      <c r="A46" s="20">
        <v>24</v>
      </c>
      <c r="B46" s="32" t="s">
        <v>258</v>
      </c>
      <c r="C46" s="36">
        <v>0</v>
      </c>
      <c r="D46" s="36">
        <v>5175282.33457</v>
      </c>
      <c r="E46" s="36">
        <v>0</v>
      </c>
      <c r="F46" s="36">
        <v>0</v>
      </c>
      <c r="G46" s="36">
        <v>0</v>
      </c>
      <c r="H46" s="36">
        <v>0</v>
      </c>
      <c r="I46" s="6"/>
    </row>
    <row r="47" spans="1:9" s="30" customFormat="1" ht="56.25">
      <c r="A47" s="15"/>
      <c r="B47" s="33" t="s">
        <v>103</v>
      </c>
      <c r="C47" s="28"/>
      <c r="D47" s="31">
        <v>390.25406</v>
      </c>
      <c r="E47" s="37"/>
      <c r="F47" s="37"/>
      <c r="G47" s="37"/>
      <c r="H47" s="37"/>
      <c r="I47" s="6" t="s">
        <v>112</v>
      </c>
    </row>
    <row r="48" spans="1:9" s="30" customFormat="1" ht="56.25">
      <c r="A48" s="15"/>
      <c r="B48" s="33" t="s">
        <v>104</v>
      </c>
      <c r="C48" s="28"/>
      <c r="D48" s="31">
        <v>263069.67629</v>
      </c>
      <c r="E48" s="37"/>
      <c r="F48" s="37"/>
      <c r="G48" s="37"/>
      <c r="H48" s="37"/>
      <c r="I48" s="6" t="s">
        <v>112</v>
      </c>
    </row>
    <row r="49" spans="1:9" s="30" customFormat="1" ht="18.75">
      <c r="A49" s="15"/>
      <c r="B49" s="115" t="s">
        <v>82</v>
      </c>
      <c r="C49" s="28"/>
      <c r="D49" s="31">
        <v>3.534</v>
      </c>
      <c r="E49" s="37"/>
      <c r="F49" s="37"/>
      <c r="G49" s="37"/>
      <c r="H49" s="37"/>
      <c r="I49" s="6" t="s">
        <v>112</v>
      </c>
    </row>
    <row r="50" spans="1:9" s="30" customFormat="1" ht="18.75">
      <c r="A50" s="15"/>
      <c r="B50" s="116"/>
      <c r="C50" s="28"/>
      <c r="D50" s="31">
        <v>5311.789</v>
      </c>
      <c r="E50" s="37"/>
      <c r="F50" s="37"/>
      <c r="G50" s="37"/>
      <c r="H50" s="37"/>
      <c r="I50" s="6" t="s">
        <v>112</v>
      </c>
    </row>
    <row r="51" spans="1:9" s="30" customFormat="1" ht="18.75">
      <c r="A51" s="15"/>
      <c r="B51" s="115" t="s">
        <v>105</v>
      </c>
      <c r="C51" s="28"/>
      <c r="D51" s="31">
        <v>58165.801</v>
      </c>
      <c r="E51" s="37"/>
      <c r="F51" s="37"/>
      <c r="G51" s="37"/>
      <c r="H51" s="37"/>
      <c r="I51" s="6" t="s">
        <v>112</v>
      </c>
    </row>
    <row r="52" spans="1:9" s="30" customFormat="1" ht="18.75">
      <c r="A52" s="15"/>
      <c r="B52" s="116"/>
      <c r="C52" s="28"/>
      <c r="D52" s="31">
        <v>1650</v>
      </c>
      <c r="E52" s="37"/>
      <c r="F52" s="37"/>
      <c r="G52" s="37"/>
      <c r="H52" s="37"/>
      <c r="I52" s="6" t="s">
        <v>112</v>
      </c>
    </row>
    <row r="53" spans="1:9" s="30" customFormat="1" ht="37.5">
      <c r="A53" s="15"/>
      <c r="B53" s="33" t="s">
        <v>106</v>
      </c>
      <c r="C53" s="28"/>
      <c r="D53" s="31">
        <v>87360.69248</v>
      </c>
      <c r="E53" s="37"/>
      <c r="F53" s="37"/>
      <c r="G53" s="37"/>
      <c r="H53" s="37"/>
      <c r="I53" s="6" t="s">
        <v>112</v>
      </c>
    </row>
    <row r="54" spans="1:9" s="30" customFormat="1" ht="56.25">
      <c r="A54" s="15"/>
      <c r="B54" s="82" t="s">
        <v>107</v>
      </c>
      <c r="C54" s="28"/>
      <c r="D54" s="31">
        <v>295551.594</v>
      </c>
      <c r="E54" s="37"/>
      <c r="F54" s="37"/>
      <c r="G54" s="37"/>
      <c r="H54" s="37"/>
      <c r="I54" s="6" t="s">
        <v>112</v>
      </c>
    </row>
    <row r="55" spans="1:9" s="30" customFormat="1" ht="93.75">
      <c r="A55" s="15"/>
      <c r="B55" s="35" t="s">
        <v>108</v>
      </c>
      <c r="C55" s="28"/>
      <c r="D55" s="31">
        <v>1108.03674</v>
      </c>
      <c r="E55" s="37"/>
      <c r="F55" s="37"/>
      <c r="G55" s="37"/>
      <c r="H55" s="37"/>
      <c r="I55" s="6" t="s">
        <v>112</v>
      </c>
    </row>
    <row r="56" spans="1:9" s="30" customFormat="1" ht="56.25">
      <c r="A56" s="15"/>
      <c r="B56" s="66" t="s">
        <v>239</v>
      </c>
      <c r="C56" s="28"/>
      <c r="D56" s="31">
        <v>4422.5</v>
      </c>
      <c r="E56" s="37"/>
      <c r="F56" s="37"/>
      <c r="G56" s="37"/>
      <c r="H56" s="37"/>
      <c r="I56" s="6" t="s">
        <v>240</v>
      </c>
    </row>
    <row r="57" spans="1:9" s="30" customFormat="1" ht="75">
      <c r="A57" s="15"/>
      <c r="B57" s="66" t="s">
        <v>241</v>
      </c>
      <c r="C57" s="28"/>
      <c r="D57" s="31">
        <v>18640.82</v>
      </c>
      <c r="E57" s="37"/>
      <c r="F57" s="37"/>
      <c r="G57" s="37"/>
      <c r="H57" s="37"/>
      <c r="I57" s="6" t="s">
        <v>242</v>
      </c>
    </row>
    <row r="58" spans="1:9" s="30" customFormat="1" ht="75">
      <c r="A58" s="80"/>
      <c r="B58" s="76" t="s">
        <v>82</v>
      </c>
      <c r="C58" s="17"/>
      <c r="D58" s="17">
        <v>1546129.165</v>
      </c>
      <c r="E58" s="62"/>
      <c r="F58" s="62"/>
      <c r="G58" s="62"/>
      <c r="H58" s="62"/>
      <c r="I58" s="79" t="s">
        <v>243</v>
      </c>
    </row>
    <row r="59" spans="1:9" s="30" customFormat="1" ht="187.5">
      <c r="A59" s="3"/>
      <c r="B59" s="4" t="s">
        <v>244</v>
      </c>
      <c r="C59" s="17"/>
      <c r="D59" s="17">
        <v>267529.3</v>
      </c>
      <c r="E59" s="61"/>
      <c r="F59" s="62"/>
      <c r="G59" s="61"/>
      <c r="H59" s="62"/>
      <c r="I59" s="64" t="s">
        <v>245</v>
      </c>
    </row>
    <row r="60" spans="1:9" s="30" customFormat="1" ht="56.25">
      <c r="A60" s="80"/>
      <c r="B60" s="76" t="s">
        <v>105</v>
      </c>
      <c r="C60" s="17"/>
      <c r="D60" s="17">
        <v>1900.732</v>
      </c>
      <c r="E60" s="62"/>
      <c r="F60" s="62"/>
      <c r="G60" s="62"/>
      <c r="H60" s="62"/>
      <c r="I60" s="79" t="s">
        <v>246</v>
      </c>
    </row>
    <row r="61" spans="1:9" s="30" customFormat="1" ht="56.25">
      <c r="A61" s="3"/>
      <c r="B61" s="4" t="s">
        <v>247</v>
      </c>
      <c r="C61" s="17"/>
      <c r="D61" s="17">
        <v>600.03</v>
      </c>
      <c r="E61" s="61"/>
      <c r="F61" s="62"/>
      <c r="G61" s="61"/>
      <c r="H61" s="62"/>
      <c r="I61" s="64" t="s">
        <v>248</v>
      </c>
    </row>
    <row r="62" spans="1:9" s="30" customFormat="1" ht="150">
      <c r="A62" s="3"/>
      <c r="B62" s="4" t="s">
        <v>249</v>
      </c>
      <c r="C62" s="17"/>
      <c r="D62" s="17">
        <v>2623448.41</v>
      </c>
      <c r="E62" s="61"/>
      <c r="F62" s="62"/>
      <c r="G62" s="61"/>
      <c r="H62" s="62"/>
      <c r="I62" s="64" t="s">
        <v>250</v>
      </c>
    </row>
    <row r="63" spans="1:9" ht="18.75">
      <c r="A63" s="7"/>
      <c r="B63" s="42" t="s">
        <v>114</v>
      </c>
      <c r="C63" s="14">
        <f aca="true" t="shared" si="2" ref="C63:H63">SUM(C23:C46)</f>
        <v>269712</v>
      </c>
      <c r="D63" s="14">
        <f t="shared" si="2"/>
        <v>6898360.67007</v>
      </c>
      <c r="E63" s="14">
        <f t="shared" si="2"/>
        <v>217148.45123</v>
      </c>
      <c r="F63" s="14">
        <f t="shared" si="2"/>
        <v>217148.45123</v>
      </c>
      <c r="G63" s="14">
        <f t="shared" si="2"/>
        <v>0</v>
      </c>
      <c r="H63" s="14">
        <f t="shared" si="2"/>
        <v>0</v>
      </c>
      <c r="I63" s="8"/>
    </row>
    <row r="64" spans="1:9" ht="18.75">
      <c r="A64" s="7"/>
      <c r="B64" s="42" t="s">
        <v>189</v>
      </c>
      <c r="C64" s="14">
        <f aca="true" t="shared" si="3" ref="C64:H64">C46</f>
        <v>0</v>
      </c>
      <c r="D64" s="14">
        <f t="shared" si="3"/>
        <v>5175282.33457</v>
      </c>
      <c r="E64" s="14">
        <f t="shared" si="3"/>
        <v>0</v>
      </c>
      <c r="F64" s="14">
        <f t="shared" si="3"/>
        <v>0</v>
      </c>
      <c r="G64" s="14">
        <f t="shared" si="3"/>
        <v>0</v>
      </c>
      <c r="H64" s="14">
        <f t="shared" si="3"/>
        <v>0</v>
      </c>
      <c r="I64" s="8"/>
    </row>
    <row r="65" spans="1:9" s="29" customFormat="1" ht="18.75">
      <c r="A65" s="100" t="s">
        <v>113</v>
      </c>
      <c r="B65" s="101" t="s">
        <v>113</v>
      </c>
      <c r="C65" s="101"/>
      <c r="D65" s="101"/>
      <c r="E65" s="101"/>
      <c r="F65" s="101"/>
      <c r="G65" s="101"/>
      <c r="H65" s="101"/>
      <c r="I65" s="101"/>
    </row>
    <row r="66" spans="1:9" s="29" customFormat="1" ht="131.25">
      <c r="A66" s="40">
        <v>1</v>
      </c>
      <c r="B66" s="27" t="s">
        <v>368</v>
      </c>
      <c r="C66" s="28"/>
      <c r="D66" s="31">
        <v>7600</v>
      </c>
      <c r="E66" s="31"/>
      <c r="F66" s="31"/>
      <c r="G66" s="31"/>
      <c r="H66" s="31"/>
      <c r="I66" s="6" t="s">
        <v>369</v>
      </c>
    </row>
    <row r="67" spans="1:9" s="29" customFormat="1" ht="112.5">
      <c r="A67" s="40">
        <v>2</v>
      </c>
      <c r="B67" s="27" t="s">
        <v>370</v>
      </c>
      <c r="C67" s="28"/>
      <c r="D67" s="31">
        <v>12437.8511</v>
      </c>
      <c r="E67" s="31"/>
      <c r="F67" s="31"/>
      <c r="G67" s="31"/>
      <c r="H67" s="31"/>
      <c r="I67" s="6" t="s">
        <v>371</v>
      </c>
    </row>
    <row r="68" spans="1:9" s="29" customFormat="1" ht="112.5">
      <c r="A68" s="40">
        <v>3</v>
      </c>
      <c r="B68" s="27" t="s">
        <v>368</v>
      </c>
      <c r="C68" s="28"/>
      <c r="D68" s="31">
        <v>12137.01874</v>
      </c>
      <c r="E68" s="31"/>
      <c r="F68" s="31"/>
      <c r="G68" s="31"/>
      <c r="H68" s="31"/>
      <c r="I68" s="6" t="s">
        <v>372</v>
      </c>
    </row>
    <row r="69" spans="1:9" s="29" customFormat="1" ht="93.75">
      <c r="A69" s="3">
        <v>4</v>
      </c>
      <c r="B69" s="4" t="s">
        <v>373</v>
      </c>
      <c r="C69" s="17"/>
      <c r="D69" s="17">
        <v>1491.84</v>
      </c>
      <c r="E69" s="17"/>
      <c r="F69" s="17"/>
      <c r="G69" s="17"/>
      <c r="H69" s="17"/>
      <c r="I69" s="16" t="s">
        <v>374</v>
      </c>
    </row>
    <row r="70" spans="1:9" s="29" customFormat="1" ht="93.75">
      <c r="A70" s="3">
        <v>5</v>
      </c>
      <c r="B70" s="4" t="s">
        <v>259</v>
      </c>
      <c r="C70" s="17"/>
      <c r="D70" s="17">
        <v>2590.62</v>
      </c>
      <c r="E70" s="17"/>
      <c r="F70" s="17"/>
      <c r="G70" s="17"/>
      <c r="H70" s="17"/>
      <c r="I70" s="16" t="s">
        <v>375</v>
      </c>
    </row>
    <row r="71" spans="1:9" s="29" customFormat="1" ht="206.25">
      <c r="A71" s="3">
        <v>6</v>
      </c>
      <c r="B71" s="4" t="s">
        <v>260</v>
      </c>
      <c r="C71" s="17"/>
      <c r="D71" s="17">
        <v>87392.79</v>
      </c>
      <c r="E71" s="17"/>
      <c r="F71" s="17"/>
      <c r="G71" s="17"/>
      <c r="H71" s="17"/>
      <c r="I71" s="16" t="s">
        <v>376</v>
      </c>
    </row>
    <row r="72" spans="1:9" s="39" customFormat="1" ht="18.75">
      <c r="A72" s="7"/>
      <c r="B72" s="42" t="s">
        <v>114</v>
      </c>
      <c r="C72" s="14">
        <f aca="true" t="shared" si="4" ref="C72:H72">SUM(C66:C71)</f>
        <v>0</v>
      </c>
      <c r="D72" s="14">
        <f t="shared" si="4"/>
        <v>123650.11984</v>
      </c>
      <c r="E72" s="14">
        <f t="shared" si="4"/>
        <v>0</v>
      </c>
      <c r="F72" s="14">
        <f t="shared" si="4"/>
        <v>0</v>
      </c>
      <c r="G72" s="14">
        <f t="shared" si="4"/>
        <v>0</v>
      </c>
      <c r="H72" s="14">
        <f t="shared" si="4"/>
        <v>0</v>
      </c>
      <c r="I72" s="8"/>
    </row>
    <row r="73" spans="1:9" s="12" customFormat="1" ht="18.75">
      <c r="A73" s="100" t="s">
        <v>16</v>
      </c>
      <c r="B73" s="101"/>
      <c r="C73" s="101"/>
      <c r="D73" s="101"/>
      <c r="E73" s="101"/>
      <c r="F73" s="101"/>
      <c r="G73" s="101"/>
      <c r="H73" s="101"/>
      <c r="I73" s="101"/>
    </row>
    <row r="74" spans="1:9" ht="93.75">
      <c r="A74" s="3">
        <v>1</v>
      </c>
      <c r="B74" s="4" t="s">
        <v>377</v>
      </c>
      <c r="C74" s="5">
        <v>62424.54</v>
      </c>
      <c r="D74" s="5"/>
      <c r="E74" s="5">
        <v>62424.54</v>
      </c>
      <c r="F74" s="5"/>
      <c r="G74" s="5">
        <v>62424.54</v>
      </c>
      <c r="H74" s="5"/>
      <c r="I74" s="6" t="s">
        <v>17</v>
      </c>
    </row>
    <row r="75" spans="1:9" ht="93.75">
      <c r="A75" s="3">
        <v>2</v>
      </c>
      <c r="B75" s="4" t="s">
        <v>378</v>
      </c>
      <c r="C75" s="5">
        <v>7659.21</v>
      </c>
      <c r="D75" s="5"/>
      <c r="E75" s="5">
        <v>7659.21</v>
      </c>
      <c r="F75" s="5"/>
      <c r="G75" s="5">
        <v>7659.21</v>
      </c>
      <c r="H75" s="5"/>
      <c r="I75" s="6" t="s">
        <v>17</v>
      </c>
    </row>
    <row r="76" spans="1:9" ht="93.75">
      <c r="A76" s="3">
        <v>3</v>
      </c>
      <c r="B76" s="4" t="s">
        <v>379</v>
      </c>
      <c r="C76" s="5">
        <v>3664.42</v>
      </c>
      <c r="D76" s="5"/>
      <c r="E76" s="5">
        <v>3664.42</v>
      </c>
      <c r="F76" s="5"/>
      <c r="G76" s="5">
        <v>3664.42</v>
      </c>
      <c r="H76" s="5"/>
      <c r="I76" s="6" t="s">
        <v>17</v>
      </c>
    </row>
    <row r="77" spans="1:9" ht="93.75">
      <c r="A77" s="3">
        <v>4</v>
      </c>
      <c r="B77" s="4" t="s">
        <v>380</v>
      </c>
      <c r="C77" s="5">
        <v>3194.54</v>
      </c>
      <c r="D77" s="5"/>
      <c r="E77" s="5">
        <v>3194.54</v>
      </c>
      <c r="F77" s="5"/>
      <c r="G77" s="5">
        <v>3194.54</v>
      </c>
      <c r="H77" s="5"/>
      <c r="I77" s="6" t="s">
        <v>17</v>
      </c>
    </row>
    <row r="78" spans="1:9" ht="93.75">
      <c r="A78" s="3">
        <v>5</v>
      </c>
      <c r="B78" s="4" t="s">
        <v>381</v>
      </c>
      <c r="C78" s="5">
        <v>61.78</v>
      </c>
      <c r="D78" s="5"/>
      <c r="E78" s="5">
        <v>61.78</v>
      </c>
      <c r="F78" s="5"/>
      <c r="G78" s="5">
        <v>61.78</v>
      </c>
      <c r="H78" s="5"/>
      <c r="I78" s="6" t="s">
        <v>17</v>
      </c>
    </row>
    <row r="79" spans="1:9" ht="93.75">
      <c r="A79" s="3">
        <v>6</v>
      </c>
      <c r="B79" s="4" t="s">
        <v>382</v>
      </c>
      <c r="C79" s="5">
        <v>7.58</v>
      </c>
      <c r="D79" s="5"/>
      <c r="E79" s="5">
        <v>7.58</v>
      </c>
      <c r="F79" s="5"/>
      <c r="G79" s="5">
        <v>7.58</v>
      </c>
      <c r="H79" s="5"/>
      <c r="I79" s="6" t="s">
        <v>17</v>
      </c>
    </row>
    <row r="80" spans="1:9" ht="93.75">
      <c r="A80" s="3">
        <v>7</v>
      </c>
      <c r="B80" s="4" t="s">
        <v>383</v>
      </c>
      <c r="C80" s="5"/>
      <c r="D80" s="5">
        <v>54387.07</v>
      </c>
      <c r="E80" s="5"/>
      <c r="F80" s="5">
        <v>54387.07</v>
      </c>
      <c r="G80" s="5"/>
      <c r="H80" s="5">
        <v>54387.07</v>
      </c>
      <c r="I80" s="6" t="s">
        <v>17</v>
      </c>
    </row>
    <row r="81" spans="1:9" ht="93.75">
      <c r="A81" s="3">
        <v>8</v>
      </c>
      <c r="B81" s="4" t="s">
        <v>381</v>
      </c>
      <c r="C81" s="5"/>
      <c r="D81" s="5">
        <v>4602.05</v>
      </c>
      <c r="E81" s="5"/>
      <c r="F81" s="5">
        <v>4602.05</v>
      </c>
      <c r="G81" s="5"/>
      <c r="H81" s="5">
        <v>4602.05</v>
      </c>
      <c r="I81" s="6" t="s">
        <v>17</v>
      </c>
    </row>
    <row r="82" spans="1:9" ht="93.75">
      <c r="A82" s="3">
        <v>9</v>
      </c>
      <c r="B82" s="4" t="s">
        <v>382</v>
      </c>
      <c r="C82" s="5"/>
      <c r="D82" s="5">
        <v>17687.21</v>
      </c>
      <c r="E82" s="5"/>
      <c r="F82" s="5">
        <v>17687.21</v>
      </c>
      <c r="G82" s="5"/>
      <c r="H82" s="5">
        <v>17687.21</v>
      </c>
      <c r="I82" s="6" t="s">
        <v>17</v>
      </c>
    </row>
    <row r="83" spans="1:9" ht="93.75">
      <c r="A83" s="3" t="s">
        <v>18</v>
      </c>
      <c r="B83" s="4" t="s">
        <v>384</v>
      </c>
      <c r="C83" s="5"/>
      <c r="D83" s="5">
        <v>335.75</v>
      </c>
      <c r="E83" s="5"/>
      <c r="F83" s="5">
        <v>335.75</v>
      </c>
      <c r="G83" s="5"/>
      <c r="H83" s="5">
        <v>335.75</v>
      </c>
      <c r="I83" s="6" t="s">
        <v>17</v>
      </c>
    </row>
    <row r="84" spans="1:9" s="30" customFormat="1" ht="56.25">
      <c r="A84" s="3" t="s">
        <v>31</v>
      </c>
      <c r="B84" s="27" t="s">
        <v>115</v>
      </c>
      <c r="C84" s="28"/>
      <c r="D84" s="41">
        <v>21561.61776</v>
      </c>
      <c r="E84" s="37"/>
      <c r="F84" s="37"/>
      <c r="G84" s="37"/>
      <c r="H84" s="37"/>
      <c r="I84" s="6" t="s">
        <v>112</v>
      </c>
    </row>
    <row r="85" spans="1:9" s="30" customFormat="1" ht="112.5">
      <c r="A85" s="3" t="s">
        <v>33</v>
      </c>
      <c r="B85" s="27" t="s">
        <v>116</v>
      </c>
      <c r="C85" s="28"/>
      <c r="D85" s="41">
        <v>49397.79903</v>
      </c>
      <c r="E85" s="37"/>
      <c r="F85" s="37"/>
      <c r="G85" s="37"/>
      <c r="H85" s="37"/>
      <c r="I85" s="6" t="s">
        <v>112</v>
      </c>
    </row>
    <row r="86" spans="1:9" s="30" customFormat="1" ht="56.25">
      <c r="A86" s="3" t="s">
        <v>35</v>
      </c>
      <c r="B86" s="27" t="s">
        <v>117</v>
      </c>
      <c r="C86" s="28"/>
      <c r="D86" s="41">
        <v>139.6536</v>
      </c>
      <c r="E86" s="37"/>
      <c r="F86" s="37"/>
      <c r="G86" s="37"/>
      <c r="H86" s="37"/>
      <c r="I86" s="6" t="s">
        <v>112</v>
      </c>
    </row>
    <row r="87" spans="1:9" s="30" customFormat="1" ht="168.75">
      <c r="A87" s="3" t="s">
        <v>37</v>
      </c>
      <c r="B87" s="27" t="s">
        <v>118</v>
      </c>
      <c r="C87" s="28"/>
      <c r="D87" s="41">
        <v>149169.02795</v>
      </c>
      <c r="E87" s="37"/>
      <c r="F87" s="37"/>
      <c r="G87" s="37"/>
      <c r="H87" s="37"/>
      <c r="I87" s="6" t="s">
        <v>112</v>
      </c>
    </row>
    <row r="88" spans="1:9" s="30" customFormat="1" ht="93.75">
      <c r="A88" s="3" t="s">
        <v>39</v>
      </c>
      <c r="B88" s="27" t="s">
        <v>119</v>
      </c>
      <c r="C88" s="28"/>
      <c r="D88" s="41">
        <v>9485.673</v>
      </c>
      <c r="E88" s="37"/>
      <c r="F88" s="37"/>
      <c r="G88" s="37"/>
      <c r="H88" s="37"/>
      <c r="I88" s="6" t="s">
        <v>112</v>
      </c>
    </row>
    <row r="89" spans="1:9" s="30" customFormat="1" ht="75">
      <c r="A89" s="3" t="s">
        <v>41</v>
      </c>
      <c r="B89" s="27" t="s">
        <v>120</v>
      </c>
      <c r="C89" s="28"/>
      <c r="D89" s="41">
        <v>17515.47886</v>
      </c>
      <c r="E89" s="37"/>
      <c r="F89" s="37"/>
      <c r="G89" s="37"/>
      <c r="H89" s="37"/>
      <c r="I89" s="6" t="s">
        <v>112</v>
      </c>
    </row>
    <row r="90" spans="1:9" s="30" customFormat="1" ht="18.75">
      <c r="A90" s="3" t="s">
        <v>43</v>
      </c>
      <c r="B90" s="27" t="s">
        <v>121</v>
      </c>
      <c r="C90" s="28"/>
      <c r="D90" s="41">
        <v>1089.6352</v>
      </c>
      <c r="E90" s="37"/>
      <c r="F90" s="37"/>
      <c r="G90" s="37"/>
      <c r="H90" s="37"/>
      <c r="I90" s="6" t="s">
        <v>112</v>
      </c>
    </row>
    <row r="91" spans="1:9" s="30" customFormat="1" ht="112.5">
      <c r="A91" s="3" t="s">
        <v>45</v>
      </c>
      <c r="B91" s="27" t="s">
        <v>122</v>
      </c>
      <c r="C91" s="28"/>
      <c r="D91" s="41">
        <v>270</v>
      </c>
      <c r="E91" s="37"/>
      <c r="F91" s="37"/>
      <c r="G91" s="37"/>
      <c r="H91" s="37"/>
      <c r="I91" s="6" t="s">
        <v>112</v>
      </c>
    </row>
    <row r="92" spans="1:9" s="30" customFormat="1" ht="37.5">
      <c r="A92" s="3" t="s">
        <v>47</v>
      </c>
      <c r="B92" s="27" t="s">
        <v>123</v>
      </c>
      <c r="C92" s="28"/>
      <c r="D92" s="41">
        <v>76.56</v>
      </c>
      <c r="E92" s="37"/>
      <c r="F92" s="37"/>
      <c r="G92" s="37"/>
      <c r="H92" s="37"/>
      <c r="I92" s="6" t="s">
        <v>112</v>
      </c>
    </row>
    <row r="93" spans="1:9" s="30" customFormat="1" ht="18.75">
      <c r="A93" s="3" t="s">
        <v>49</v>
      </c>
      <c r="B93" s="115" t="s">
        <v>124</v>
      </c>
      <c r="C93" s="28"/>
      <c r="D93" s="41">
        <v>992.14486</v>
      </c>
      <c r="E93" s="37"/>
      <c r="F93" s="37"/>
      <c r="G93" s="37"/>
      <c r="H93" s="37"/>
      <c r="I93" s="6" t="s">
        <v>112</v>
      </c>
    </row>
    <row r="94" spans="1:9" s="30" customFormat="1" ht="18.75">
      <c r="A94" s="3" t="s">
        <v>51</v>
      </c>
      <c r="B94" s="116"/>
      <c r="C94" s="28"/>
      <c r="D94" s="41">
        <v>6511.22025</v>
      </c>
      <c r="E94" s="37"/>
      <c r="F94" s="37"/>
      <c r="G94" s="37"/>
      <c r="H94" s="37"/>
      <c r="I94" s="6" t="s">
        <v>112</v>
      </c>
    </row>
    <row r="95" spans="1:9" s="30" customFormat="1" ht="56.25">
      <c r="A95" s="3" t="s">
        <v>53</v>
      </c>
      <c r="B95" s="27" t="s">
        <v>125</v>
      </c>
      <c r="C95" s="28"/>
      <c r="D95" s="41">
        <v>5866.07616</v>
      </c>
      <c r="E95" s="37"/>
      <c r="F95" s="37"/>
      <c r="G95" s="37"/>
      <c r="H95" s="37"/>
      <c r="I95" s="6" t="s">
        <v>112</v>
      </c>
    </row>
    <row r="96" spans="1:9" s="30" customFormat="1" ht="75">
      <c r="A96" s="3" t="s">
        <v>55</v>
      </c>
      <c r="B96" s="27" t="s">
        <v>126</v>
      </c>
      <c r="C96" s="28"/>
      <c r="D96" s="41">
        <v>24262.956</v>
      </c>
      <c r="E96" s="37"/>
      <c r="F96" s="37"/>
      <c r="G96" s="37"/>
      <c r="H96" s="37"/>
      <c r="I96" s="6" t="s">
        <v>112</v>
      </c>
    </row>
    <row r="97" spans="1:9" s="30" customFormat="1" ht="93.75">
      <c r="A97" s="3" t="s">
        <v>57</v>
      </c>
      <c r="B97" s="27" t="s">
        <v>127</v>
      </c>
      <c r="C97" s="28"/>
      <c r="D97" s="41">
        <v>3800</v>
      </c>
      <c r="E97" s="37"/>
      <c r="F97" s="37"/>
      <c r="G97" s="37"/>
      <c r="H97" s="37"/>
      <c r="I97" s="6" t="s">
        <v>112</v>
      </c>
    </row>
    <row r="98" spans="1:9" s="30" customFormat="1" ht="56.25">
      <c r="A98" s="3" t="s">
        <v>59</v>
      </c>
      <c r="B98" s="27" t="s">
        <v>128</v>
      </c>
      <c r="C98" s="28"/>
      <c r="D98" s="41">
        <v>2387.73728</v>
      </c>
      <c r="E98" s="37"/>
      <c r="F98" s="37"/>
      <c r="G98" s="37"/>
      <c r="H98" s="37"/>
      <c r="I98" s="6" t="s">
        <v>112</v>
      </c>
    </row>
    <row r="99" spans="1:9" s="30" customFormat="1" ht="131.25">
      <c r="A99" s="3" t="s">
        <v>61</v>
      </c>
      <c r="B99" s="27" t="s">
        <v>129</v>
      </c>
      <c r="C99" s="28"/>
      <c r="D99" s="41">
        <v>5003.64981</v>
      </c>
      <c r="E99" s="37"/>
      <c r="F99" s="37"/>
      <c r="G99" s="37"/>
      <c r="H99" s="37"/>
      <c r="I99" s="6" t="s">
        <v>112</v>
      </c>
    </row>
    <row r="100" spans="1:9" s="30" customFormat="1" ht="75">
      <c r="A100" s="3" t="s">
        <v>63</v>
      </c>
      <c r="B100" s="27" t="s">
        <v>130</v>
      </c>
      <c r="C100" s="28"/>
      <c r="D100" s="41">
        <v>53599.89931</v>
      </c>
      <c r="E100" s="37"/>
      <c r="F100" s="37"/>
      <c r="G100" s="37"/>
      <c r="H100" s="37"/>
      <c r="I100" s="6" t="s">
        <v>112</v>
      </c>
    </row>
    <row r="101" spans="1:9" s="30" customFormat="1" ht="56.25">
      <c r="A101" s="3" t="s">
        <v>64</v>
      </c>
      <c r="B101" s="27" t="s">
        <v>131</v>
      </c>
      <c r="C101" s="28"/>
      <c r="D101" s="41">
        <v>642.33</v>
      </c>
      <c r="E101" s="37"/>
      <c r="F101" s="37"/>
      <c r="G101" s="37"/>
      <c r="H101" s="37"/>
      <c r="I101" s="6" t="s">
        <v>112</v>
      </c>
    </row>
    <row r="102" spans="1:9" s="30" customFormat="1" ht="37.5">
      <c r="A102" s="3" t="s">
        <v>66</v>
      </c>
      <c r="B102" s="27" t="s">
        <v>132</v>
      </c>
      <c r="C102" s="28"/>
      <c r="D102" s="41">
        <v>5936.29617</v>
      </c>
      <c r="E102" s="37"/>
      <c r="F102" s="37"/>
      <c r="G102" s="37"/>
      <c r="H102" s="37"/>
      <c r="I102" s="6" t="s">
        <v>112</v>
      </c>
    </row>
    <row r="103" spans="1:9" s="30" customFormat="1" ht="75">
      <c r="A103" s="3" t="s">
        <v>68</v>
      </c>
      <c r="B103" s="27" t="s">
        <v>133</v>
      </c>
      <c r="C103" s="28"/>
      <c r="D103" s="41">
        <v>951.51952</v>
      </c>
      <c r="E103" s="37"/>
      <c r="F103" s="37"/>
      <c r="G103" s="37"/>
      <c r="H103" s="37"/>
      <c r="I103" s="6" t="s">
        <v>112</v>
      </c>
    </row>
    <row r="104" spans="1:9" s="30" customFormat="1" ht="75">
      <c r="A104" s="3">
        <v>31</v>
      </c>
      <c r="B104" s="4" t="s">
        <v>261</v>
      </c>
      <c r="C104" s="17"/>
      <c r="D104" s="17">
        <v>198494.38</v>
      </c>
      <c r="E104" s="17"/>
      <c r="F104" s="17"/>
      <c r="G104" s="17"/>
      <c r="H104" s="17"/>
      <c r="I104" s="16" t="s">
        <v>385</v>
      </c>
    </row>
    <row r="105" spans="1:9" s="30" customFormat="1" ht="75">
      <c r="A105" s="94">
        <v>32</v>
      </c>
      <c r="B105" s="96" t="s">
        <v>388</v>
      </c>
      <c r="C105" s="17"/>
      <c r="D105" s="17">
        <v>33225.56</v>
      </c>
      <c r="E105" s="17"/>
      <c r="F105" s="17"/>
      <c r="G105" s="17"/>
      <c r="H105" s="17"/>
      <c r="I105" s="16" t="s">
        <v>386</v>
      </c>
    </row>
    <row r="106" spans="1:9" s="30" customFormat="1" ht="75">
      <c r="A106" s="95"/>
      <c r="B106" s="97"/>
      <c r="C106" s="17"/>
      <c r="D106" s="17">
        <v>4192.44</v>
      </c>
      <c r="E106" s="17"/>
      <c r="F106" s="17"/>
      <c r="G106" s="17"/>
      <c r="H106" s="17"/>
      <c r="I106" s="16" t="s">
        <v>387</v>
      </c>
    </row>
    <row r="107" spans="1:9" s="30" customFormat="1" ht="75">
      <c r="A107" s="98">
        <v>33</v>
      </c>
      <c r="B107" s="16" t="s">
        <v>390</v>
      </c>
      <c r="C107" s="17"/>
      <c r="D107" s="17">
        <v>1477759.48</v>
      </c>
      <c r="E107" s="17"/>
      <c r="F107" s="17"/>
      <c r="G107" s="17"/>
      <c r="H107" s="17"/>
      <c r="I107" s="69" t="s">
        <v>389</v>
      </c>
    </row>
    <row r="108" spans="1:9" s="30" customFormat="1" ht="56.25">
      <c r="A108" s="99"/>
      <c r="B108" s="16" t="s">
        <v>391</v>
      </c>
      <c r="C108" s="17"/>
      <c r="D108" s="17">
        <v>3593.52</v>
      </c>
      <c r="E108" s="17"/>
      <c r="F108" s="17"/>
      <c r="G108" s="17"/>
      <c r="H108" s="17"/>
      <c r="I108" s="16" t="s">
        <v>392</v>
      </c>
    </row>
    <row r="109" spans="1:9" s="30" customFormat="1" ht="150">
      <c r="A109" s="3">
        <v>34</v>
      </c>
      <c r="B109" s="4" t="s">
        <v>262</v>
      </c>
      <c r="C109" s="17"/>
      <c r="D109" s="17">
        <v>65000</v>
      </c>
      <c r="E109" s="13"/>
      <c r="F109" s="17"/>
      <c r="G109" s="13"/>
      <c r="H109" s="17"/>
      <c r="I109" s="16" t="s">
        <v>393</v>
      </c>
    </row>
    <row r="110" spans="1:9" s="30" customFormat="1" ht="75">
      <c r="A110" s="3">
        <v>35</v>
      </c>
      <c r="B110" s="4" t="s">
        <v>263</v>
      </c>
      <c r="C110" s="17"/>
      <c r="D110" s="17">
        <v>5665.64</v>
      </c>
      <c r="E110" s="17"/>
      <c r="F110" s="17"/>
      <c r="G110" s="17"/>
      <c r="H110" s="17"/>
      <c r="I110" s="16" t="s">
        <v>394</v>
      </c>
    </row>
    <row r="111" spans="1:9" s="30" customFormat="1" ht="37.5">
      <c r="A111" s="3">
        <v>36</v>
      </c>
      <c r="B111" s="4" t="s">
        <v>264</v>
      </c>
      <c r="C111" s="17"/>
      <c r="D111" s="17">
        <v>410.47</v>
      </c>
      <c r="E111" s="17"/>
      <c r="F111" s="17"/>
      <c r="G111" s="17"/>
      <c r="H111" s="17"/>
      <c r="I111" s="16" t="s">
        <v>394</v>
      </c>
    </row>
    <row r="112" spans="1:9" s="30" customFormat="1" ht="75">
      <c r="A112" s="3">
        <v>37</v>
      </c>
      <c r="B112" s="4" t="s">
        <v>265</v>
      </c>
      <c r="C112" s="17"/>
      <c r="D112" s="17">
        <v>1953.52</v>
      </c>
      <c r="E112" s="17"/>
      <c r="F112" s="17"/>
      <c r="G112" s="17"/>
      <c r="H112" s="17"/>
      <c r="I112" s="16" t="s">
        <v>394</v>
      </c>
    </row>
    <row r="113" spans="1:9" s="30" customFormat="1" ht="112.5">
      <c r="A113" s="3">
        <v>38</v>
      </c>
      <c r="B113" s="4" t="s">
        <v>266</v>
      </c>
      <c r="C113" s="17"/>
      <c r="D113" s="17">
        <v>5992.22</v>
      </c>
      <c r="E113" s="17"/>
      <c r="F113" s="17"/>
      <c r="G113" s="17"/>
      <c r="H113" s="17"/>
      <c r="I113" s="16" t="s">
        <v>395</v>
      </c>
    </row>
    <row r="114" spans="1:9" s="30" customFormat="1" ht="37.5">
      <c r="A114" s="3">
        <v>39</v>
      </c>
      <c r="B114" s="4" t="s">
        <v>267</v>
      </c>
      <c r="C114" s="17"/>
      <c r="D114" s="17">
        <v>1851.15</v>
      </c>
      <c r="E114" s="17"/>
      <c r="F114" s="17"/>
      <c r="G114" s="17"/>
      <c r="H114" s="17"/>
      <c r="I114" s="16" t="s">
        <v>394</v>
      </c>
    </row>
    <row r="115" spans="1:9" ht="18.75">
      <c r="A115" s="7"/>
      <c r="B115" s="42" t="s">
        <v>114</v>
      </c>
      <c r="C115" s="14">
        <f aca="true" t="shared" si="5" ref="C115:H115">SUM(C74:C114)</f>
        <v>77012.06999999999</v>
      </c>
      <c r="D115" s="14">
        <f t="shared" si="5"/>
        <v>2233809.7347600004</v>
      </c>
      <c r="E115" s="14">
        <f t="shared" si="5"/>
        <v>77012.06999999999</v>
      </c>
      <c r="F115" s="14">
        <f t="shared" si="5"/>
        <v>77012.08</v>
      </c>
      <c r="G115" s="14">
        <f t="shared" si="5"/>
        <v>77012.06999999999</v>
      </c>
      <c r="H115" s="14">
        <f t="shared" si="5"/>
        <v>77012.08</v>
      </c>
      <c r="I115" s="8"/>
    </row>
    <row r="116" spans="1:9" s="12" customFormat="1" ht="18.75">
      <c r="A116" s="100" t="s">
        <v>19</v>
      </c>
      <c r="B116" s="101"/>
      <c r="C116" s="101"/>
      <c r="D116" s="101"/>
      <c r="E116" s="101"/>
      <c r="F116" s="101"/>
      <c r="G116" s="101"/>
      <c r="H116" s="101"/>
      <c r="I116" s="101"/>
    </row>
    <row r="117" spans="1:9" ht="75">
      <c r="A117" s="3">
        <v>1</v>
      </c>
      <c r="B117" s="4" t="s">
        <v>20</v>
      </c>
      <c r="C117" s="5"/>
      <c r="D117" s="5"/>
      <c r="E117" s="5"/>
      <c r="F117" s="5"/>
      <c r="G117" s="5">
        <v>1542.75</v>
      </c>
      <c r="H117" s="5"/>
      <c r="I117" s="102" t="s">
        <v>396</v>
      </c>
    </row>
    <row r="118" spans="1:9" ht="93.75">
      <c r="A118" s="3">
        <v>2</v>
      </c>
      <c r="B118" s="4" t="s">
        <v>21</v>
      </c>
      <c r="C118" s="5"/>
      <c r="D118" s="5"/>
      <c r="E118" s="5"/>
      <c r="F118" s="5"/>
      <c r="G118" s="5"/>
      <c r="H118" s="5">
        <v>1542.75</v>
      </c>
      <c r="I118" s="103"/>
    </row>
    <row r="119" spans="1:9" ht="56.25">
      <c r="A119" s="3">
        <v>3</v>
      </c>
      <c r="B119" s="78" t="s">
        <v>492</v>
      </c>
      <c r="C119" s="17"/>
      <c r="D119" s="17">
        <v>2305.94</v>
      </c>
      <c r="E119" s="17"/>
      <c r="F119" s="17">
        <v>1500</v>
      </c>
      <c r="G119" s="17"/>
      <c r="H119" s="17">
        <v>1000</v>
      </c>
      <c r="I119" s="91" t="s">
        <v>491</v>
      </c>
    </row>
    <row r="120" spans="1:9" ht="56.25">
      <c r="A120" s="3">
        <v>4</v>
      </c>
      <c r="B120" s="4" t="s">
        <v>268</v>
      </c>
      <c r="C120" s="17"/>
      <c r="D120" s="17">
        <v>233.99</v>
      </c>
      <c r="E120" s="17"/>
      <c r="F120" s="17"/>
      <c r="G120" s="17"/>
      <c r="H120" s="17"/>
      <c r="I120" s="16" t="s">
        <v>397</v>
      </c>
    </row>
    <row r="121" spans="1:9" ht="18.75">
      <c r="A121" s="7"/>
      <c r="B121" s="42" t="s">
        <v>114</v>
      </c>
      <c r="C121" s="14">
        <f aca="true" t="shared" si="6" ref="C121:H121">SUM(C117:C120)</f>
        <v>0</v>
      </c>
      <c r="D121" s="14">
        <f t="shared" si="6"/>
        <v>2539.9300000000003</v>
      </c>
      <c r="E121" s="14">
        <f t="shared" si="6"/>
        <v>0</v>
      </c>
      <c r="F121" s="14">
        <f t="shared" si="6"/>
        <v>1500</v>
      </c>
      <c r="G121" s="14">
        <f t="shared" si="6"/>
        <v>1542.75</v>
      </c>
      <c r="H121" s="14">
        <f t="shared" si="6"/>
        <v>2542.75</v>
      </c>
      <c r="I121" s="9"/>
    </row>
    <row r="122" spans="1:9" s="12" customFormat="1" ht="18.75">
      <c r="A122" s="100" t="s">
        <v>22</v>
      </c>
      <c r="B122" s="101"/>
      <c r="C122" s="101"/>
      <c r="D122" s="101"/>
      <c r="E122" s="101"/>
      <c r="F122" s="101"/>
      <c r="G122" s="101"/>
      <c r="H122" s="101"/>
      <c r="I122" s="101"/>
    </row>
    <row r="123" spans="1:9" ht="131.25">
      <c r="A123" s="3">
        <v>1</v>
      </c>
      <c r="B123" s="4" t="s">
        <v>23</v>
      </c>
      <c r="C123" s="5">
        <v>132972</v>
      </c>
      <c r="D123" s="5"/>
      <c r="E123" s="5">
        <v>176444</v>
      </c>
      <c r="F123" s="5"/>
      <c r="G123" s="5">
        <v>176444</v>
      </c>
      <c r="H123" s="5"/>
      <c r="I123" s="6" t="s">
        <v>398</v>
      </c>
    </row>
    <row r="124" spans="1:9" ht="93.75">
      <c r="A124" s="3">
        <v>2</v>
      </c>
      <c r="B124" s="4" t="s">
        <v>24</v>
      </c>
      <c r="C124" s="5">
        <v>29787</v>
      </c>
      <c r="D124" s="5"/>
      <c r="E124" s="5">
        <v>32057</v>
      </c>
      <c r="F124" s="5"/>
      <c r="G124" s="5">
        <v>32057</v>
      </c>
      <c r="H124" s="5"/>
      <c r="I124" s="6" t="s">
        <v>398</v>
      </c>
    </row>
    <row r="125" spans="1:9" ht="56.25">
      <c r="A125" s="3">
        <v>3</v>
      </c>
      <c r="B125" s="4" t="s">
        <v>25</v>
      </c>
      <c r="C125" s="5"/>
      <c r="D125" s="5">
        <v>25009</v>
      </c>
      <c r="E125" s="5"/>
      <c r="F125" s="5">
        <v>25009</v>
      </c>
      <c r="G125" s="5"/>
      <c r="H125" s="5">
        <v>25009</v>
      </c>
      <c r="I125" s="6" t="s">
        <v>398</v>
      </c>
    </row>
    <row r="126" spans="1:9" ht="112.5">
      <c r="A126" s="3">
        <v>4</v>
      </c>
      <c r="B126" s="85" t="s">
        <v>399</v>
      </c>
      <c r="C126" s="5"/>
      <c r="D126" s="5">
        <v>8029</v>
      </c>
      <c r="E126" s="5"/>
      <c r="F126" s="5">
        <v>8029</v>
      </c>
      <c r="G126" s="5"/>
      <c r="H126" s="5">
        <v>8029</v>
      </c>
      <c r="I126" s="6" t="s">
        <v>398</v>
      </c>
    </row>
    <row r="127" spans="1:9" ht="112.5">
      <c r="A127" s="3">
        <v>5</v>
      </c>
      <c r="B127" s="85" t="s">
        <v>400</v>
      </c>
      <c r="C127" s="5">
        <v>60565</v>
      </c>
      <c r="D127" s="5"/>
      <c r="E127" s="5">
        <v>67967</v>
      </c>
      <c r="F127" s="5"/>
      <c r="G127" s="5">
        <v>67967</v>
      </c>
      <c r="H127" s="5"/>
      <c r="I127" s="6" t="s">
        <v>398</v>
      </c>
    </row>
    <row r="128" spans="1:9" ht="75">
      <c r="A128" s="3">
        <v>6</v>
      </c>
      <c r="B128" s="4" t="s">
        <v>26</v>
      </c>
      <c r="C128" s="5">
        <v>291957</v>
      </c>
      <c r="D128" s="5"/>
      <c r="E128" s="5">
        <v>386501</v>
      </c>
      <c r="F128" s="5"/>
      <c r="G128" s="5">
        <v>386501</v>
      </c>
      <c r="H128" s="5"/>
      <c r="I128" s="6" t="s">
        <v>398</v>
      </c>
    </row>
    <row r="129" spans="1:9" ht="112.5">
      <c r="A129" s="3">
        <v>7</v>
      </c>
      <c r="B129" s="4" t="s">
        <v>27</v>
      </c>
      <c r="C129" s="5">
        <v>5600</v>
      </c>
      <c r="D129" s="5"/>
      <c r="E129" s="5">
        <v>6016</v>
      </c>
      <c r="F129" s="5"/>
      <c r="G129" s="5">
        <v>6016</v>
      </c>
      <c r="H129" s="5"/>
      <c r="I129" s="6" t="s">
        <v>398</v>
      </c>
    </row>
    <row r="130" spans="1:9" ht="150">
      <c r="A130" s="3">
        <v>8</v>
      </c>
      <c r="B130" s="85" t="s">
        <v>401</v>
      </c>
      <c r="C130" s="5"/>
      <c r="D130" s="5">
        <v>162</v>
      </c>
      <c r="E130" s="5"/>
      <c r="F130" s="5">
        <v>162</v>
      </c>
      <c r="G130" s="5"/>
      <c r="H130" s="5">
        <v>162</v>
      </c>
      <c r="I130" s="6" t="s">
        <v>398</v>
      </c>
    </row>
    <row r="131" spans="1:9" ht="150">
      <c r="A131" s="3">
        <v>9</v>
      </c>
      <c r="B131" s="85" t="s">
        <v>402</v>
      </c>
      <c r="C131" s="5">
        <v>2121</v>
      </c>
      <c r="D131" s="5"/>
      <c r="E131" s="5">
        <v>2121</v>
      </c>
      <c r="F131" s="5"/>
      <c r="G131" s="5">
        <v>2121</v>
      </c>
      <c r="H131" s="5"/>
      <c r="I131" s="6" t="s">
        <v>398</v>
      </c>
    </row>
    <row r="132" spans="1:9" ht="150">
      <c r="A132" s="3">
        <v>10</v>
      </c>
      <c r="B132" s="85" t="s">
        <v>403</v>
      </c>
      <c r="C132" s="5">
        <v>2157</v>
      </c>
      <c r="D132" s="5"/>
      <c r="E132" s="5">
        <v>2157</v>
      </c>
      <c r="F132" s="5"/>
      <c r="G132" s="5">
        <v>2157</v>
      </c>
      <c r="H132" s="5"/>
      <c r="I132" s="6" t="s">
        <v>398</v>
      </c>
    </row>
    <row r="133" spans="1:9" ht="131.25">
      <c r="A133" s="3">
        <v>11</v>
      </c>
      <c r="B133" s="85" t="s">
        <v>404</v>
      </c>
      <c r="C133" s="5">
        <v>126</v>
      </c>
      <c r="D133" s="5"/>
      <c r="E133" s="5">
        <v>122</v>
      </c>
      <c r="F133" s="5"/>
      <c r="G133" s="5">
        <v>122</v>
      </c>
      <c r="H133" s="5"/>
      <c r="I133" s="6" t="s">
        <v>398</v>
      </c>
    </row>
    <row r="134" spans="1:9" ht="131.25">
      <c r="A134" s="3">
        <v>12</v>
      </c>
      <c r="B134" s="85" t="s">
        <v>405</v>
      </c>
      <c r="C134" s="5"/>
      <c r="D134" s="5">
        <v>80</v>
      </c>
      <c r="E134" s="5"/>
      <c r="F134" s="5">
        <v>84</v>
      </c>
      <c r="G134" s="5"/>
      <c r="H134" s="5">
        <v>84</v>
      </c>
      <c r="I134" s="6" t="s">
        <v>398</v>
      </c>
    </row>
    <row r="135" spans="1:9" ht="131.25">
      <c r="A135" s="3">
        <v>13</v>
      </c>
      <c r="B135" s="85" t="s">
        <v>406</v>
      </c>
      <c r="C135" s="5">
        <v>73</v>
      </c>
      <c r="D135" s="5"/>
      <c r="E135" s="5">
        <v>73</v>
      </c>
      <c r="F135" s="5"/>
      <c r="G135" s="5">
        <v>73</v>
      </c>
      <c r="H135" s="5"/>
      <c r="I135" s="6" t="s">
        <v>398</v>
      </c>
    </row>
    <row r="136" spans="1:9" ht="131.25">
      <c r="A136" s="3">
        <v>14</v>
      </c>
      <c r="B136" s="85" t="s">
        <v>407</v>
      </c>
      <c r="C136" s="5"/>
      <c r="D136" s="17">
        <v>86630.1877999992</v>
      </c>
      <c r="E136" s="17"/>
      <c r="F136" s="17">
        <v>86457.28</v>
      </c>
      <c r="G136" s="17"/>
      <c r="H136" s="17">
        <v>77403.28</v>
      </c>
      <c r="I136" s="6" t="s">
        <v>398</v>
      </c>
    </row>
    <row r="137" spans="1:9" ht="131.25">
      <c r="A137" s="3">
        <v>15</v>
      </c>
      <c r="B137" s="85" t="s">
        <v>408</v>
      </c>
      <c r="C137" s="5">
        <v>192</v>
      </c>
      <c r="D137" s="5"/>
      <c r="E137" s="5"/>
      <c r="F137" s="5"/>
      <c r="G137" s="5"/>
      <c r="H137" s="5"/>
      <c r="I137" s="6" t="s">
        <v>398</v>
      </c>
    </row>
    <row r="138" spans="1:9" ht="75">
      <c r="A138" s="3">
        <v>16</v>
      </c>
      <c r="B138" s="4" t="s">
        <v>29</v>
      </c>
      <c r="C138" s="5">
        <v>8189</v>
      </c>
      <c r="D138" s="5"/>
      <c r="E138" s="5">
        <v>19978</v>
      </c>
      <c r="F138" s="5"/>
      <c r="G138" s="5">
        <v>19978</v>
      </c>
      <c r="H138" s="5"/>
      <c r="I138" s="6" t="s">
        <v>398</v>
      </c>
    </row>
    <row r="139" spans="1:9" ht="93.75">
      <c r="A139" s="3">
        <v>17</v>
      </c>
      <c r="B139" s="4" t="s">
        <v>30</v>
      </c>
      <c r="C139" s="5"/>
      <c r="D139" s="5">
        <v>20858</v>
      </c>
      <c r="E139" s="5">
        <v>108</v>
      </c>
      <c r="F139" s="5"/>
      <c r="G139" s="5">
        <v>108</v>
      </c>
      <c r="H139" s="5"/>
      <c r="I139" s="6" t="s">
        <v>398</v>
      </c>
    </row>
    <row r="140" spans="1:9" ht="56.25">
      <c r="A140" s="3">
        <v>18</v>
      </c>
      <c r="B140" s="4" t="s">
        <v>32</v>
      </c>
      <c r="C140" s="5"/>
      <c r="D140" s="5">
        <v>448</v>
      </c>
      <c r="E140" s="5"/>
      <c r="F140" s="5">
        <v>1343</v>
      </c>
      <c r="G140" s="5"/>
      <c r="H140" s="5">
        <v>1343</v>
      </c>
      <c r="I140" s="6" t="s">
        <v>398</v>
      </c>
    </row>
    <row r="141" spans="1:9" ht="93.75">
      <c r="A141" s="3">
        <v>19</v>
      </c>
      <c r="B141" s="4" t="s">
        <v>34</v>
      </c>
      <c r="C141" s="5"/>
      <c r="D141" s="5">
        <v>50</v>
      </c>
      <c r="E141" s="5"/>
      <c r="F141" s="5">
        <v>50</v>
      </c>
      <c r="G141" s="5"/>
      <c r="H141" s="5">
        <v>50</v>
      </c>
      <c r="I141" s="6" t="s">
        <v>398</v>
      </c>
    </row>
    <row r="142" spans="1:9" ht="56.25">
      <c r="A142" s="3">
        <v>20</v>
      </c>
      <c r="B142" s="4" t="s">
        <v>36</v>
      </c>
      <c r="C142" s="5">
        <v>32900</v>
      </c>
      <c r="D142" s="5"/>
      <c r="E142" s="5">
        <v>29012</v>
      </c>
      <c r="F142" s="5"/>
      <c r="G142" s="5">
        <v>29016</v>
      </c>
      <c r="H142" s="5"/>
      <c r="I142" s="6" t="s">
        <v>398</v>
      </c>
    </row>
    <row r="143" spans="1:9" ht="56.25">
      <c r="A143" s="3">
        <v>21</v>
      </c>
      <c r="B143" s="4" t="s">
        <v>38</v>
      </c>
      <c r="C143" s="5">
        <v>54459</v>
      </c>
      <c r="D143" s="5"/>
      <c r="E143" s="5">
        <v>14990</v>
      </c>
      <c r="F143" s="5"/>
      <c r="G143" s="5">
        <v>14990</v>
      </c>
      <c r="H143" s="5"/>
      <c r="I143" s="6" t="s">
        <v>398</v>
      </c>
    </row>
    <row r="144" spans="1:9" ht="112.5">
      <c r="A144" s="3">
        <v>22</v>
      </c>
      <c r="B144" s="4" t="s">
        <v>40</v>
      </c>
      <c r="C144" s="5">
        <v>3787</v>
      </c>
      <c r="D144" s="5"/>
      <c r="E144" s="5"/>
      <c r="F144" s="5">
        <v>3787</v>
      </c>
      <c r="G144" s="5"/>
      <c r="H144" s="5">
        <v>3937</v>
      </c>
      <c r="I144" s="6" t="s">
        <v>398</v>
      </c>
    </row>
    <row r="145" spans="1:9" ht="168.75">
      <c r="A145" s="3">
        <v>23</v>
      </c>
      <c r="B145" s="4" t="s">
        <v>42</v>
      </c>
      <c r="C145" s="5">
        <v>21</v>
      </c>
      <c r="D145" s="5"/>
      <c r="E145" s="5"/>
      <c r="F145" s="5">
        <v>1698</v>
      </c>
      <c r="G145" s="5"/>
      <c r="H145" s="5">
        <v>1763</v>
      </c>
      <c r="I145" s="6" t="s">
        <v>398</v>
      </c>
    </row>
    <row r="146" spans="1:9" ht="131.25">
      <c r="A146" s="3">
        <v>24</v>
      </c>
      <c r="B146" s="4" t="s">
        <v>44</v>
      </c>
      <c r="C146" s="5">
        <v>15000</v>
      </c>
      <c r="D146" s="5"/>
      <c r="E146" s="5">
        <v>15000</v>
      </c>
      <c r="F146" s="5"/>
      <c r="G146" s="5">
        <v>15000</v>
      </c>
      <c r="H146" s="5"/>
      <c r="I146" s="6" t="s">
        <v>398</v>
      </c>
    </row>
    <row r="147" spans="1:9" ht="75">
      <c r="A147" s="3">
        <v>25</v>
      </c>
      <c r="B147" s="85" t="s">
        <v>409</v>
      </c>
      <c r="C147" s="5">
        <v>1345</v>
      </c>
      <c r="D147" s="5"/>
      <c r="E147" s="5">
        <v>1342</v>
      </c>
      <c r="F147" s="5"/>
      <c r="G147" s="5">
        <v>1342</v>
      </c>
      <c r="H147" s="5"/>
      <c r="I147" s="6" t="s">
        <v>398</v>
      </c>
    </row>
    <row r="148" spans="1:9" ht="75">
      <c r="A148" s="3">
        <v>26</v>
      </c>
      <c r="B148" s="85" t="s">
        <v>410</v>
      </c>
      <c r="C148" s="5"/>
      <c r="D148" s="5">
        <v>19201</v>
      </c>
      <c r="E148" s="5"/>
      <c r="F148" s="5">
        <v>23421</v>
      </c>
      <c r="G148" s="5"/>
      <c r="H148" s="5">
        <v>23453</v>
      </c>
      <c r="I148" s="6" t="s">
        <v>398</v>
      </c>
    </row>
    <row r="149" spans="1:9" ht="93.75">
      <c r="A149" s="3">
        <v>27</v>
      </c>
      <c r="B149" s="4" t="s">
        <v>48</v>
      </c>
      <c r="C149" s="5"/>
      <c r="D149" s="5">
        <v>2114</v>
      </c>
      <c r="E149" s="5"/>
      <c r="F149" s="5">
        <v>10937</v>
      </c>
      <c r="G149" s="5"/>
      <c r="H149" s="5">
        <v>19749</v>
      </c>
      <c r="I149" s="6" t="s">
        <v>398</v>
      </c>
    </row>
    <row r="150" spans="1:9" ht="168.75">
      <c r="A150" s="3">
        <v>28</v>
      </c>
      <c r="B150" s="4" t="s">
        <v>50</v>
      </c>
      <c r="C150" s="5">
        <v>879</v>
      </c>
      <c r="D150" s="5"/>
      <c r="E150" s="5">
        <v>720</v>
      </c>
      <c r="F150" s="5"/>
      <c r="G150" s="5">
        <v>720</v>
      </c>
      <c r="H150" s="5"/>
      <c r="I150" s="6" t="s">
        <v>398</v>
      </c>
    </row>
    <row r="151" spans="1:9" ht="112.5">
      <c r="A151" s="3">
        <v>29</v>
      </c>
      <c r="B151" s="4" t="s">
        <v>52</v>
      </c>
      <c r="C151" s="5">
        <v>13265</v>
      </c>
      <c r="D151" s="5"/>
      <c r="E151" s="5">
        <v>13438</v>
      </c>
      <c r="F151" s="5"/>
      <c r="G151" s="5">
        <v>13438</v>
      </c>
      <c r="H151" s="5"/>
      <c r="I151" s="6" t="s">
        <v>398</v>
      </c>
    </row>
    <row r="152" spans="1:9" ht="93.75">
      <c r="A152" s="3">
        <v>30</v>
      </c>
      <c r="B152" s="4" t="s">
        <v>54</v>
      </c>
      <c r="C152" s="5">
        <v>315</v>
      </c>
      <c r="D152" s="5"/>
      <c r="E152" s="5">
        <v>126</v>
      </c>
      <c r="F152" s="5"/>
      <c r="G152" s="5">
        <v>126</v>
      </c>
      <c r="H152" s="5"/>
      <c r="I152" s="6" t="s">
        <v>398</v>
      </c>
    </row>
    <row r="153" spans="1:9" ht="93.75">
      <c r="A153" s="3">
        <v>31</v>
      </c>
      <c r="B153" s="4" t="s">
        <v>56</v>
      </c>
      <c r="C153" s="5">
        <v>479</v>
      </c>
      <c r="D153" s="5"/>
      <c r="E153" s="5">
        <v>650</v>
      </c>
      <c r="F153" s="5"/>
      <c r="G153" s="5">
        <v>650</v>
      </c>
      <c r="H153" s="5"/>
      <c r="I153" s="6" t="s">
        <v>398</v>
      </c>
    </row>
    <row r="154" spans="1:9" ht="206.25">
      <c r="A154" s="3">
        <v>32</v>
      </c>
      <c r="B154" s="4" t="s">
        <v>58</v>
      </c>
      <c r="C154" s="5"/>
      <c r="D154" s="5">
        <v>6654</v>
      </c>
      <c r="E154" s="5"/>
      <c r="F154" s="5">
        <v>0</v>
      </c>
      <c r="G154" s="5"/>
      <c r="H154" s="5">
        <v>0</v>
      </c>
      <c r="I154" s="19" t="s">
        <v>346</v>
      </c>
    </row>
    <row r="155" spans="1:9" ht="56.25">
      <c r="A155" s="3">
        <v>33</v>
      </c>
      <c r="B155" s="4" t="s">
        <v>60</v>
      </c>
      <c r="C155" s="5"/>
      <c r="D155" s="5">
        <v>135778</v>
      </c>
      <c r="E155" s="5"/>
      <c r="F155" s="5">
        <v>135778</v>
      </c>
      <c r="G155" s="5"/>
      <c r="H155" s="5">
        <v>135778</v>
      </c>
      <c r="I155" s="19" t="s">
        <v>347</v>
      </c>
    </row>
    <row r="156" spans="1:9" ht="75">
      <c r="A156" s="3">
        <v>34</v>
      </c>
      <c r="B156" s="4" t="s">
        <v>62</v>
      </c>
      <c r="C156" s="5"/>
      <c r="D156" s="5">
        <v>50776</v>
      </c>
      <c r="E156" s="5"/>
      <c r="F156" s="5">
        <v>50776</v>
      </c>
      <c r="G156" s="5"/>
      <c r="H156" s="5">
        <v>50776</v>
      </c>
      <c r="I156" s="19" t="s">
        <v>348</v>
      </c>
    </row>
    <row r="157" spans="1:9" ht="37.5">
      <c r="A157" s="3">
        <v>35</v>
      </c>
      <c r="B157" s="4" t="s">
        <v>412</v>
      </c>
      <c r="C157" s="5"/>
      <c r="D157" s="5">
        <v>27293</v>
      </c>
      <c r="E157" s="5"/>
      <c r="F157" s="5">
        <v>27293</v>
      </c>
      <c r="G157" s="5"/>
      <c r="H157" s="5">
        <v>27293</v>
      </c>
      <c r="I157" s="19" t="s">
        <v>411</v>
      </c>
    </row>
    <row r="158" spans="1:9" ht="93.75">
      <c r="A158" s="3">
        <v>36</v>
      </c>
      <c r="B158" s="4" t="s">
        <v>65</v>
      </c>
      <c r="C158" s="5"/>
      <c r="D158" s="5">
        <v>4300</v>
      </c>
      <c r="E158" s="5"/>
      <c r="F158" s="5">
        <v>4300</v>
      </c>
      <c r="G158" s="5"/>
      <c r="H158" s="5">
        <v>4300</v>
      </c>
      <c r="I158" s="6" t="s">
        <v>413</v>
      </c>
    </row>
    <row r="159" spans="1:9" ht="187.5">
      <c r="A159" s="3">
        <v>37</v>
      </c>
      <c r="B159" s="4" t="s">
        <v>67</v>
      </c>
      <c r="C159" s="5"/>
      <c r="D159" s="5">
        <v>0</v>
      </c>
      <c r="E159" s="5"/>
      <c r="F159" s="5">
        <v>42055.71</v>
      </c>
      <c r="G159" s="5"/>
      <c r="H159" s="5">
        <v>42055.71</v>
      </c>
      <c r="I159" s="6" t="s">
        <v>414</v>
      </c>
    </row>
    <row r="160" spans="1:9" ht="131.25">
      <c r="A160" s="3">
        <v>38</v>
      </c>
      <c r="B160" s="4" t="s">
        <v>434</v>
      </c>
      <c r="C160" s="5"/>
      <c r="D160" s="5">
        <v>0</v>
      </c>
      <c r="E160" s="5"/>
      <c r="F160" s="5">
        <v>136151.44</v>
      </c>
      <c r="G160" s="5"/>
      <c r="H160" s="5">
        <v>136151.44</v>
      </c>
      <c r="I160" s="6" t="s">
        <v>414</v>
      </c>
    </row>
    <row r="161" spans="1:9" ht="187.5">
      <c r="A161" s="3">
        <v>39</v>
      </c>
      <c r="B161" s="4" t="s">
        <v>69</v>
      </c>
      <c r="C161" s="5"/>
      <c r="D161" s="5">
        <v>170000</v>
      </c>
      <c r="E161" s="5"/>
      <c r="F161" s="5">
        <v>170000</v>
      </c>
      <c r="G161" s="5"/>
      <c r="H161" s="5">
        <v>170000</v>
      </c>
      <c r="I161" s="19" t="s">
        <v>415</v>
      </c>
    </row>
    <row r="162" spans="1:9" ht="131.25">
      <c r="A162" s="3">
        <v>40</v>
      </c>
      <c r="B162" s="4" t="s">
        <v>70</v>
      </c>
      <c r="C162" s="5"/>
      <c r="D162" s="5">
        <v>27188</v>
      </c>
      <c r="E162" s="5"/>
      <c r="F162" s="5">
        <v>30000</v>
      </c>
      <c r="G162" s="5"/>
      <c r="H162" s="5">
        <v>30000</v>
      </c>
      <c r="I162" s="19" t="s">
        <v>416</v>
      </c>
    </row>
    <row r="163" spans="1:9" ht="93.75">
      <c r="A163" s="3">
        <v>41</v>
      </c>
      <c r="B163" s="4" t="s">
        <v>71</v>
      </c>
      <c r="C163" s="5"/>
      <c r="D163" s="5">
        <v>52200</v>
      </c>
      <c r="E163" s="5"/>
      <c r="F163" s="5">
        <v>0</v>
      </c>
      <c r="G163" s="5"/>
      <c r="H163" s="5">
        <v>0</v>
      </c>
      <c r="I163" s="19" t="s">
        <v>417</v>
      </c>
    </row>
    <row r="164" spans="1:9" ht="281.25">
      <c r="A164" s="77">
        <v>42</v>
      </c>
      <c r="B164" s="81" t="s">
        <v>72</v>
      </c>
      <c r="C164" s="83"/>
      <c r="D164" s="83">
        <v>3500</v>
      </c>
      <c r="E164" s="83"/>
      <c r="F164" s="83">
        <v>3500</v>
      </c>
      <c r="G164" s="83"/>
      <c r="H164" s="83">
        <v>3500</v>
      </c>
      <c r="I164" s="81" t="s">
        <v>419</v>
      </c>
    </row>
    <row r="165" spans="1:9" ht="28.5" customHeight="1">
      <c r="A165" s="3">
        <v>43</v>
      </c>
      <c r="B165" s="4" t="s">
        <v>73</v>
      </c>
      <c r="C165" s="5"/>
      <c r="D165" s="5">
        <v>260</v>
      </c>
      <c r="E165" s="5"/>
      <c r="F165" s="5"/>
      <c r="G165" s="5"/>
      <c r="H165" s="5"/>
      <c r="I165" s="6" t="s">
        <v>418</v>
      </c>
    </row>
    <row r="166" spans="1:9" ht="56.25">
      <c r="A166" s="3">
        <v>44</v>
      </c>
      <c r="B166" s="4" t="s">
        <v>74</v>
      </c>
      <c r="C166" s="5"/>
      <c r="D166" s="5">
        <v>3000</v>
      </c>
      <c r="E166" s="5"/>
      <c r="F166" s="5">
        <v>3000</v>
      </c>
      <c r="G166" s="5"/>
      <c r="H166" s="5">
        <v>3000</v>
      </c>
      <c r="I166" s="19" t="s">
        <v>420</v>
      </c>
    </row>
    <row r="167" spans="1:9" ht="75">
      <c r="A167" s="3">
        <v>45</v>
      </c>
      <c r="B167" s="4" t="s">
        <v>422</v>
      </c>
      <c r="C167" s="5"/>
      <c r="D167" s="5">
        <v>4158.81</v>
      </c>
      <c r="E167" s="5"/>
      <c r="F167" s="5">
        <v>4990.57</v>
      </c>
      <c r="G167" s="5"/>
      <c r="H167" s="5">
        <v>4990.57</v>
      </c>
      <c r="I167" s="19" t="s">
        <v>421</v>
      </c>
    </row>
    <row r="168" spans="1:9" ht="93.75">
      <c r="A168" s="3">
        <v>46</v>
      </c>
      <c r="B168" s="4" t="s">
        <v>423</v>
      </c>
      <c r="C168" s="5"/>
      <c r="D168" s="5">
        <v>8500</v>
      </c>
      <c r="E168" s="5"/>
      <c r="F168" s="5">
        <v>0</v>
      </c>
      <c r="G168" s="5"/>
      <c r="H168" s="5">
        <v>0</v>
      </c>
      <c r="I168" s="6" t="s">
        <v>424</v>
      </c>
    </row>
    <row r="169" spans="1:18" ht="112.5">
      <c r="A169" s="80">
        <v>47</v>
      </c>
      <c r="B169" s="76" t="s">
        <v>269</v>
      </c>
      <c r="C169" s="17"/>
      <c r="D169" s="17">
        <v>1006838</v>
      </c>
      <c r="E169" s="17"/>
      <c r="F169" s="17"/>
      <c r="G169" s="17"/>
      <c r="H169" s="17"/>
      <c r="I169" s="76" t="s">
        <v>425</v>
      </c>
      <c r="J169" s="86"/>
      <c r="K169" s="86"/>
      <c r="L169" s="86"/>
      <c r="M169" s="86"/>
      <c r="N169" s="86"/>
      <c r="O169" s="86"/>
      <c r="P169" s="86"/>
      <c r="Q169" s="86"/>
      <c r="R169" s="86"/>
    </row>
    <row r="170" spans="1:9" ht="56.25">
      <c r="A170" s="77">
        <v>48</v>
      </c>
      <c r="B170" s="81" t="s">
        <v>270</v>
      </c>
      <c r="C170" s="17"/>
      <c r="D170" s="17">
        <v>253867.92</v>
      </c>
      <c r="E170" s="17"/>
      <c r="F170" s="17"/>
      <c r="G170" s="17"/>
      <c r="H170" s="17"/>
      <c r="I170" s="76" t="s">
        <v>271</v>
      </c>
    </row>
    <row r="171" spans="1:9" ht="75">
      <c r="A171" s="3">
        <v>49</v>
      </c>
      <c r="B171" s="4" t="s">
        <v>46</v>
      </c>
      <c r="C171" s="17"/>
      <c r="D171" s="17">
        <v>42799</v>
      </c>
      <c r="E171" s="17"/>
      <c r="F171" s="17">
        <v>38956</v>
      </c>
      <c r="G171" s="17"/>
      <c r="H171" s="17">
        <v>38956</v>
      </c>
      <c r="I171" s="84" t="s">
        <v>426</v>
      </c>
    </row>
    <row r="172" spans="1:9" ht="131.25">
      <c r="A172" s="3">
        <v>50</v>
      </c>
      <c r="B172" s="4" t="s">
        <v>28</v>
      </c>
      <c r="C172" s="17"/>
      <c r="D172" s="17">
        <v>178207</v>
      </c>
      <c r="E172" s="17"/>
      <c r="F172" s="17"/>
      <c r="G172" s="17"/>
      <c r="H172" s="17"/>
      <c r="I172" s="84" t="s">
        <v>427</v>
      </c>
    </row>
    <row r="173" spans="1:9" ht="46.5" customHeight="1">
      <c r="A173" s="3">
        <v>51</v>
      </c>
      <c r="B173" s="91" t="s">
        <v>495</v>
      </c>
      <c r="C173" s="17"/>
      <c r="D173" s="17">
        <v>15000</v>
      </c>
      <c r="E173" s="17"/>
      <c r="F173" s="17"/>
      <c r="G173" s="17"/>
      <c r="H173" s="17"/>
      <c r="I173" s="91" t="s">
        <v>493</v>
      </c>
    </row>
    <row r="174" spans="1:9" ht="75">
      <c r="A174" s="3">
        <v>52</v>
      </c>
      <c r="B174" s="4" t="s">
        <v>272</v>
      </c>
      <c r="C174" s="17"/>
      <c r="D174" s="17">
        <v>3000</v>
      </c>
      <c r="E174" s="17"/>
      <c r="F174" s="17"/>
      <c r="G174" s="17"/>
      <c r="H174" s="17"/>
      <c r="I174" s="84" t="s">
        <v>428</v>
      </c>
    </row>
    <row r="175" spans="1:9" ht="75">
      <c r="A175" s="3">
        <v>53</v>
      </c>
      <c r="B175" s="4" t="s">
        <v>273</v>
      </c>
      <c r="C175" s="17"/>
      <c r="D175" s="17">
        <v>120000</v>
      </c>
      <c r="E175" s="17"/>
      <c r="F175" s="17"/>
      <c r="G175" s="17"/>
      <c r="H175" s="17"/>
      <c r="I175" s="84" t="s">
        <v>429</v>
      </c>
    </row>
    <row r="176" spans="1:9" ht="18.75">
      <c r="A176" s="7"/>
      <c r="B176" s="42" t="s">
        <v>114</v>
      </c>
      <c r="C176" s="14">
        <f aca="true" t="shared" si="7" ref="C176:H176">SUM(C123:C175)</f>
        <v>656189</v>
      </c>
      <c r="D176" s="14">
        <f t="shared" si="7"/>
        <v>2275900.917799999</v>
      </c>
      <c r="E176" s="14">
        <f t="shared" si="7"/>
        <v>768822</v>
      </c>
      <c r="F176" s="14">
        <f t="shared" si="7"/>
        <v>807778</v>
      </c>
      <c r="G176" s="14">
        <f t="shared" si="7"/>
        <v>768826</v>
      </c>
      <c r="H176" s="14">
        <f t="shared" si="7"/>
        <v>807783</v>
      </c>
      <c r="I176" s="8"/>
    </row>
    <row r="177" spans="1:9" s="12" customFormat="1" ht="18.75">
      <c r="A177" s="100" t="s">
        <v>75</v>
      </c>
      <c r="B177" s="101"/>
      <c r="C177" s="101"/>
      <c r="D177" s="101"/>
      <c r="E177" s="101"/>
      <c r="F177" s="101"/>
      <c r="G177" s="101"/>
      <c r="H177" s="101"/>
      <c r="I177" s="101"/>
    </row>
    <row r="178" spans="1:10" ht="75" customHeight="1">
      <c r="A178" s="3">
        <v>1</v>
      </c>
      <c r="B178" s="4" t="s">
        <v>430</v>
      </c>
      <c r="C178" s="5">
        <v>537.97</v>
      </c>
      <c r="D178" s="5"/>
      <c r="E178" s="13">
        <v>944.49</v>
      </c>
      <c r="F178" s="5"/>
      <c r="G178" s="5">
        <v>741.19</v>
      </c>
      <c r="H178" s="5"/>
      <c r="I178" s="117" t="s">
        <v>489</v>
      </c>
      <c r="J178" s="117"/>
    </row>
    <row r="179" spans="1:10" ht="75">
      <c r="A179" s="3">
        <v>2</v>
      </c>
      <c r="B179" s="4" t="s">
        <v>431</v>
      </c>
      <c r="C179" s="5"/>
      <c r="D179" s="5">
        <v>537.97</v>
      </c>
      <c r="E179" s="13"/>
      <c r="F179" s="5">
        <v>944.49</v>
      </c>
      <c r="G179" s="5"/>
      <c r="H179" s="5">
        <v>741.19</v>
      </c>
      <c r="I179" s="118"/>
      <c r="J179" s="118"/>
    </row>
    <row r="180" spans="1:10" ht="37.5" customHeight="1">
      <c r="A180" s="3">
        <v>3</v>
      </c>
      <c r="B180" s="4" t="s">
        <v>432</v>
      </c>
      <c r="C180" s="5"/>
      <c r="D180" s="5">
        <v>500</v>
      </c>
      <c r="E180" s="13"/>
      <c r="F180" s="5">
        <v>300</v>
      </c>
      <c r="G180" s="5"/>
      <c r="H180" s="5">
        <v>300</v>
      </c>
      <c r="I180" s="118"/>
      <c r="J180" s="118"/>
    </row>
    <row r="181" spans="1:10" ht="37.5">
      <c r="A181" s="3">
        <v>4</v>
      </c>
      <c r="B181" s="4" t="s">
        <v>433</v>
      </c>
      <c r="C181" s="5">
        <v>500</v>
      </c>
      <c r="D181" s="5"/>
      <c r="E181" s="13">
        <v>300</v>
      </c>
      <c r="F181" s="5"/>
      <c r="G181" s="5">
        <v>300</v>
      </c>
      <c r="H181" s="5"/>
      <c r="I181" s="119"/>
      <c r="J181" s="119"/>
    </row>
    <row r="182" spans="1:10" ht="37.5">
      <c r="A182" s="3">
        <v>5</v>
      </c>
      <c r="B182" s="78" t="s">
        <v>76</v>
      </c>
      <c r="C182" s="13">
        <v>1800</v>
      </c>
      <c r="D182" s="13"/>
      <c r="E182" s="13"/>
      <c r="F182" s="13"/>
      <c r="G182" s="13"/>
      <c r="H182" s="13"/>
      <c r="I182" s="96" t="s">
        <v>494</v>
      </c>
      <c r="J182" s="106"/>
    </row>
    <row r="183" spans="1:10" ht="56.25">
      <c r="A183" s="3">
        <v>6</v>
      </c>
      <c r="B183" s="4" t="s">
        <v>77</v>
      </c>
      <c r="C183" s="5"/>
      <c r="D183" s="5">
        <v>1800</v>
      </c>
      <c r="E183" s="13"/>
      <c r="F183" s="5"/>
      <c r="G183" s="5"/>
      <c r="H183" s="5"/>
      <c r="I183" s="97"/>
      <c r="J183" s="107"/>
    </row>
    <row r="184" spans="1:9" s="30" customFormat="1" ht="131.25">
      <c r="A184" s="3">
        <v>7</v>
      </c>
      <c r="B184" s="27" t="s">
        <v>134</v>
      </c>
      <c r="C184" s="28"/>
      <c r="D184" s="41">
        <v>3521.30626</v>
      </c>
      <c r="E184" s="37"/>
      <c r="F184" s="37"/>
      <c r="G184" s="37"/>
      <c r="H184" s="37"/>
      <c r="I184" s="6" t="s">
        <v>112</v>
      </c>
    </row>
    <row r="185" spans="1:9" s="30" customFormat="1" ht="131.25">
      <c r="A185" s="3">
        <v>8</v>
      </c>
      <c r="B185" s="27" t="s">
        <v>135</v>
      </c>
      <c r="C185" s="28"/>
      <c r="D185" s="41">
        <v>7395.32723</v>
      </c>
      <c r="E185" s="37"/>
      <c r="F185" s="37"/>
      <c r="G185" s="37"/>
      <c r="H185" s="37"/>
      <c r="I185" s="6" t="s">
        <v>112</v>
      </c>
    </row>
    <row r="186" spans="1:9" s="30" customFormat="1" ht="150">
      <c r="A186" s="3">
        <v>9</v>
      </c>
      <c r="B186" s="27" t="s">
        <v>136</v>
      </c>
      <c r="C186" s="28"/>
      <c r="D186" s="41">
        <v>30506.73599</v>
      </c>
      <c r="E186" s="37"/>
      <c r="F186" s="37"/>
      <c r="G186" s="37"/>
      <c r="H186" s="37"/>
      <c r="I186" s="6" t="s">
        <v>112</v>
      </c>
    </row>
    <row r="187" spans="1:9" s="30" customFormat="1" ht="75">
      <c r="A187" s="3">
        <v>10</v>
      </c>
      <c r="B187" s="27" t="s">
        <v>137</v>
      </c>
      <c r="C187" s="28"/>
      <c r="D187" s="41">
        <v>3358.7773</v>
      </c>
      <c r="E187" s="37"/>
      <c r="F187" s="37"/>
      <c r="G187" s="37"/>
      <c r="H187" s="37"/>
      <c r="I187" s="6" t="s">
        <v>112</v>
      </c>
    </row>
    <row r="188" spans="1:9" s="30" customFormat="1" ht="75">
      <c r="A188" s="3">
        <v>11</v>
      </c>
      <c r="B188" s="27" t="s">
        <v>137</v>
      </c>
      <c r="C188" s="28"/>
      <c r="D188" s="41">
        <v>1928.62135</v>
      </c>
      <c r="E188" s="37"/>
      <c r="F188" s="37"/>
      <c r="G188" s="37"/>
      <c r="H188" s="37"/>
      <c r="I188" s="6" t="s">
        <v>112</v>
      </c>
    </row>
    <row r="189" spans="1:9" s="30" customFormat="1" ht="56.25">
      <c r="A189" s="3">
        <v>12</v>
      </c>
      <c r="B189" s="27" t="s">
        <v>138</v>
      </c>
      <c r="C189" s="28"/>
      <c r="D189" s="41">
        <v>736</v>
      </c>
      <c r="E189" s="37"/>
      <c r="F189" s="37"/>
      <c r="G189" s="37"/>
      <c r="H189" s="37"/>
      <c r="I189" s="6" t="s">
        <v>112</v>
      </c>
    </row>
    <row r="190" spans="1:9" s="30" customFormat="1" ht="225">
      <c r="A190" s="3">
        <v>13</v>
      </c>
      <c r="B190" s="4" t="s">
        <v>274</v>
      </c>
      <c r="C190" s="17"/>
      <c r="D190" s="17">
        <v>64344.3</v>
      </c>
      <c r="E190" s="17"/>
      <c r="F190" s="17"/>
      <c r="G190" s="17"/>
      <c r="H190" s="17"/>
      <c r="I190" s="16" t="s">
        <v>435</v>
      </c>
    </row>
    <row r="191" spans="1:9" s="30" customFormat="1" ht="56.25">
      <c r="A191" s="3">
        <v>14</v>
      </c>
      <c r="B191" s="4" t="s">
        <v>77</v>
      </c>
      <c r="C191" s="17"/>
      <c r="D191" s="17">
        <v>17481.69</v>
      </c>
      <c r="E191" s="17"/>
      <c r="F191" s="17"/>
      <c r="G191" s="17"/>
      <c r="H191" s="17"/>
      <c r="I191" s="91" t="s">
        <v>494</v>
      </c>
    </row>
    <row r="192" spans="1:9" s="30" customFormat="1" ht="37.5">
      <c r="A192" s="3">
        <v>15</v>
      </c>
      <c r="B192" s="4" t="s">
        <v>275</v>
      </c>
      <c r="C192" s="17"/>
      <c r="D192" s="17">
        <v>47518.31</v>
      </c>
      <c r="E192" s="13"/>
      <c r="F192" s="17"/>
      <c r="G192" s="13"/>
      <c r="H192" s="17"/>
      <c r="I192" s="91" t="s">
        <v>436</v>
      </c>
    </row>
    <row r="193" spans="1:9" ht="18.75">
      <c r="A193" s="7"/>
      <c r="B193" s="42" t="s">
        <v>114</v>
      </c>
      <c r="C193" s="14">
        <f aca="true" t="shared" si="8" ref="C193:H193">SUM(C178:C192)</f>
        <v>2837.9700000000003</v>
      </c>
      <c r="D193" s="14">
        <f t="shared" si="8"/>
        <v>179629.03813</v>
      </c>
      <c r="E193" s="14">
        <f t="shared" si="8"/>
        <v>1244.49</v>
      </c>
      <c r="F193" s="14">
        <f t="shared" si="8"/>
        <v>1244.49</v>
      </c>
      <c r="G193" s="14">
        <f t="shared" si="8"/>
        <v>1041.19</v>
      </c>
      <c r="H193" s="14">
        <f t="shared" si="8"/>
        <v>1041.19</v>
      </c>
      <c r="I193" s="9"/>
    </row>
    <row r="194" spans="1:9" s="30" customFormat="1" ht="18.75">
      <c r="A194" s="109" t="s">
        <v>139</v>
      </c>
      <c r="B194" s="109"/>
      <c r="C194" s="109"/>
      <c r="D194" s="109"/>
      <c r="E194" s="109"/>
      <c r="F194" s="109"/>
      <c r="G194" s="109"/>
      <c r="H194" s="109"/>
      <c r="I194" s="109"/>
    </row>
    <row r="195" spans="1:9" s="30" customFormat="1" ht="131.25">
      <c r="A195" s="40">
        <v>1</v>
      </c>
      <c r="B195" s="34" t="s">
        <v>140</v>
      </c>
      <c r="C195" s="43"/>
      <c r="D195" s="44">
        <v>237.77777</v>
      </c>
      <c r="E195" s="37"/>
      <c r="F195" s="37"/>
      <c r="G195" s="37"/>
      <c r="H195" s="37"/>
      <c r="I195" s="6" t="s">
        <v>112</v>
      </c>
    </row>
    <row r="196" spans="1:9" s="30" customFormat="1" ht="150">
      <c r="A196" s="40">
        <v>2</v>
      </c>
      <c r="B196" s="27" t="s">
        <v>141</v>
      </c>
      <c r="C196" s="28"/>
      <c r="D196" s="31">
        <v>217.777</v>
      </c>
      <c r="E196" s="37"/>
      <c r="F196" s="37"/>
      <c r="G196" s="37"/>
      <c r="H196" s="37"/>
      <c r="I196" s="6" t="s">
        <v>112</v>
      </c>
    </row>
    <row r="197" spans="1:9" s="30" customFormat="1" ht="37.5">
      <c r="A197" s="40">
        <v>3</v>
      </c>
      <c r="B197" s="27" t="s">
        <v>142</v>
      </c>
      <c r="C197" s="28"/>
      <c r="D197" s="31">
        <v>100000</v>
      </c>
      <c r="E197" s="37"/>
      <c r="F197" s="37"/>
      <c r="G197" s="37"/>
      <c r="H197" s="37"/>
      <c r="I197" s="6" t="s">
        <v>112</v>
      </c>
    </row>
    <row r="198" spans="1:9" s="30" customFormat="1" ht="93.75">
      <c r="A198" s="40">
        <v>4</v>
      </c>
      <c r="B198" s="27" t="s">
        <v>143</v>
      </c>
      <c r="C198" s="28"/>
      <c r="D198" s="31">
        <v>20150</v>
      </c>
      <c r="E198" s="37"/>
      <c r="F198" s="37"/>
      <c r="G198" s="37"/>
      <c r="H198" s="37"/>
      <c r="I198" s="6" t="s">
        <v>112</v>
      </c>
    </row>
    <row r="199" spans="1:9" s="30" customFormat="1" ht="56.25">
      <c r="A199" s="40">
        <v>5</v>
      </c>
      <c r="B199" s="27" t="s">
        <v>144</v>
      </c>
      <c r="C199" s="28"/>
      <c r="D199" s="31">
        <v>2644.55747</v>
      </c>
      <c r="E199" s="37"/>
      <c r="F199" s="37"/>
      <c r="G199" s="37"/>
      <c r="H199" s="37"/>
      <c r="I199" s="6" t="s">
        <v>112</v>
      </c>
    </row>
    <row r="200" spans="1:9" s="30" customFormat="1" ht="409.5">
      <c r="A200" s="40">
        <v>6</v>
      </c>
      <c r="B200" s="27" t="s">
        <v>145</v>
      </c>
      <c r="C200" s="28"/>
      <c r="D200" s="31">
        <v>605.20363</v>
      </c>
      <c r="E200" s="37"/>
      <c r="F200" s="37"/>
      <c r="G200" s="37"/>
      <c r="H200" s="37"/>
      <c r="I200" s="6" t="s">
        <v>112</v>
      </c>
    </row>
    <row r="201" spans="1:9" s="30" customFormat="1" ht="409.5">
      <c r="A201" s="40">
        <v>7</v>
      </c>
      <c r="B201" s="27" t="s">
        <v>145</v>
      </c>
      <c r="C201" s="28"/>
      <c r="D201" s="31">
        <v>3735.7238</v>
      </c>
      <c r="E201" s="37"/>
      <c r="F201" s="37"/>
      <c r="G201" s="37"/>
      <c r="H201" s="37"/>
      <c r="I201" s="6" t="s">
        <v>112</v>
      </c>
    </row>
    <row r="202" spans="1:9" s="30" customFormat="1" ht="112.5">
      <c r="A202" s="40">
        <v>8</v>
      </c>
      <c r="B202" s="27" t="s">
        <v>146</v>
      </c>
      <c r="C202" s="28"/>
      <c r="D202" s="31">
        <v>245.52</v>
      </c>
      <c r="E202" s="37"/>
      <c r="F202" s="37"/>
      <c r="G202" s="37"/>
      <c r="H202" s="37"/>
      <c r="I202" s="6" t="s">
        <v>112</v>
      </c>
    </row>
    <row r="203" spans="1:9" s="30" customFormat="1" ht="56.25">
      <c r="A203" s="40">
        <v>9</v>
      </c>
      <c r="B203" s="27" t="s">
        <v>147</v>
      </c>
      <c r="C203" s="28"/>
      <c r="D203" s="31">
        <v>19258.74142</v>
      </c>
      <c r="E203" s="37"/>
      <c r="F203" s="37"/>
      <c r="G203" s="37"/>
      <c r="H203" s="37"/>
      <c r="I203" s="6" t="s">
        <v>112</v>
      </c>
    </row>
    <row r="204" spans="1:9" s="30" customFormat="1" ht="18.75">
      <c r="A204" s="40">
        <v>10</v>
      </c>
      <c r="B204" s="27" t="s">
        <v>148</v>
      </c>
      <c r="C204" s="28"/>
      <c r="D204" s="31">
        <v>40791.95152</v>
      </c>
      <c r="E204" s="37"/>
      <c r="F204" s="37"/>
      <c r="G204" s="37"/>
      <c r="H204" s="37"/>
      <c r="I204" s="6" t="s">
        <v>112</v>
      </c>
    </row>
    <row r="205" spans="1:9" s="30" customFormat="1" ht="112.5">
      <c r="A205" s="40">
        <v>11</v>
      </c>
      <c r="B205" s="27" t="s">
        <v>149</v>
      </c>
      <c r="C205" s="28"/>
      <c r="D205" s="31">
        <v>11830.041029999998</v>
      </c>
      <c r="E205" s="37"/>
      <c r="F205" s="37"/>
      <c r="G205" s="37"/>
      <c r="H205" s="37"/>
      <c r="I205" s="6" t="s">
        <v>112</v>
      </c>
    </row>
    <row r="206" spans="1:9" s="30" customFormat="1" ht="132.75">
      <c r="A206" s="40">
        <v>12</v>
      </c>
      <c r="B206" s="27" t="s">
        <v>190</v>
      </c>
      <c r="C206" s="28"/>
      <c r="D206" s="31">
        <v>16219.75105</v>
      </c>
      <c r="E206" s="37"/>
      <c r="F206" s="37"/>
      <c r="G206" s="37"/>
      <c r="H206" s="37"/>
      <c r="I206" s="6" t="s">
        <v>112</v>
      </c>
    </row>
    <row r="207" spans="1:9" s="30" customFormat="1" ht="37.5">
      <c r="A207" s="40">
        <v>13</v>
      </c>
      <c r="B207" s="27" t="s">
        <v>150</v>
      </c>
      <c r="C207" s="28"/>
      <c r="D207" s="31">
        <v>14559.34606</v>
      </c>
      <c r="E207" s="37"/>
      <c r="F207" s="37"/>
      <c r="G207" s="37"/>
      <c r="H207" s="37"/>
      <c r="I207" s="6" t="s">
        <v>112</v>
      </c>
    </row>
    <row r="208" spans="1:9" s="30" customFormat="1" ht="37.5">
      <c r="A208" s="40">
        <v>14</v>
      </c>
      <c r="B208" s="27" t="s">
        <v>151</v>
      </c>
      <c r="C208" s="28"/>
      <c r="D208" s="31">
        <v>13644.37578</v>
      </c>
      <c r="E208" s="37"/>
      <c r="F208" s="37"/>
      <c r="G208" s="37"/>
      <c r="H208" s="37"/>
      <c r="I208" s="6" t="s">
        <v>112</v>
      </c>
    </row>
    <row r="209" spans="1:9" s="30" customFormat="1" ht="56.25">
      <c r="A209" s="40">
        <v>15</v>
      </c>
      <c r="B209" s="27" t="s">
        <v>152</v>
      </c>
      <c r="C209" s="28"/>
      <c r="D209" s="31">
        <v>7012.16394</v>
      </c>
      <c r="E209" s="37"/>
      <c r="F209" s="37"/>
      <c r="G209" s="37"/>
      <c r="H209" s="37"/>
      <c r="I209" s="6" t="s">
        <v>112</v>
      </c>
    </row>
    <row r="210" spans="1:9" s="30" customFormat="1" ht="93.75">
      <c r="A210" s="40">
        <v>16</v>
      </c>
      <c r="B210" s="27" t="s">
        <v>153</v>
      </c>
      <c r="C210" s="28"/>
      <c r="D210" s="31">
        <v>1387.60497</v>
      </c>
      <c r="E210" s="37"/>
      <c r="F210" s="37"/>
      <c r="G210" s="37"/>
      <c r="H210" s="37"/>
      <c r="I210" s="6" t="s">
        <v>112</v>
      </c>
    </row>
    <row r="211" spans="1:9" s="30" customFormat="1" ht="206.25">
      <c r="A211" s="40">
        <v>17</v>
      </c>
      <c r="B211" s="27" t="s">
        <v>154</v>
      </c>
      <c r="C211" s="28"/>
      <c r="D211" s="31">
        <v>102501.34216</v>
      </c>
      <c r="E211" s="37"/>
      <c r="F211" s="37"/>
      <c r="G211" s="37"/>
      <c r="H211" s="37"/>
      <c r="I211" s="6" t="s">
        <v>112</v>
      </c>
    </row>
    <row r="212" spans="1:9" s="30" customFormat="1" ht="112.5">
      <c r="A212" s="40">
        <v>18</v>
      </c>
      <c r="B212" s="27" t="s">
        <v>155</v>
      </c>
      <c r="C212" s="28"/>
      <c r="D212" s="31">
        <v>34445.30373</v>
      </c>
      <c r="E212" s="37"/>
      <c r="F212" s="37"/>
      <c r="G212" s="37"/>
      <c r="H212" s="37"/>
      <c r="I212" s="6" t="s">
        <v>112</v>
      </c>
    </row>
    <row r="213" spans="1:9" s="30" customFormat="1" ht="75">
      <c r="A213" s="40">
        <v>19</v>
      </c>
      <c r="B213" s="27" t="s">
        <v>156</v>
      </c>
      <c r="C213" s="28"/>
      <c r="D213" s="31">
        <v>106689.42886</v>
      </c>
      <c r="E213" s="37"/>
      <c r="F213" s="37"/>
      <c r="G213" s="37"/>
      <c r="H213" s="37"/>
      <c r="I213" s="6" t="s">
        <v>112</v>
      </c>
    </row>
    <row r="214" spans="1:9" s="30" customFormat="1" ht="93.75">
      <c r="A214" s="40">
        <v>20</v>
      </c>
      <c r="B214" s="27" t="s">
        <v>157</v>
      </c>
      <c r="C214" s="28"/>
      <c r="D214" s="31">
        <v>28096.2924</v>
      </c>
      <c r="E214" s="37"/>
      <c r="F214" s="37"/>
      <c r="G214" s="37"/>
      <c r="H214" s="37"/>
      <c r="I214" s="6" t="s">
        <v>112</v>
      </c>
    </row>
    <row r="215" spans="1:9" s="30" customFormat="1" ht="37.5">
      <c r="A215" s="40">
        <v>21</v>
      </c>
      <c r="B215" s="27" t="s">
        <v>158</v>
      </c>
      <c r="C215" s="28"/>
      <c r="D215" s="31">
        <v>45</v>
      </c>
      <c r="E215" s="37"/>
      <c r="F215" s="37"/>
      <c r="G215" s="37"/>
      <c r="H215" s="37"/>
      <c r="I215" s="6" t="s">
        <v>112</v>
      </c>
    </row>
    <row r="216" spans="1:9" s="30" customFormat="1" ht="37.5">
      <c r="A216" s="40">
        <v>22</v>
      </c>
      <c r="B216" s="27" t="s">
        <v>159</v>
      </c>
      <c r="C216" s="28"/>
      <c r="D216" s="31">
        <v>5370</v>
      </c>
      <c r="E216" s="37"/>
      <c r="F216" s="37"/>
      <c r="G216" s="37"/>
      <c r="H216" s="37"/>
      <c r="I216" s="6" t="s">
        <v>112</v>
      </c>
    </row>
    <row r="217" spans="1:9" s="30" customFormat="1" ht="37.5">
      <c r="A217" s="40">
        <v>23</v>
      </c>
      <c r="B217" s="27" t="s">
        <v>160</v>
      </c>
      <c r="C217" s="28"/>
      <c r="D217" s="31">
        <v>4730</v>
      </c>
      <c r="E217" s="37"/>
      <c r="F217" s="37"/>
      <c r="G217" s="37"/>
      <c r="H217" s="37"/>
      <c r="I217" s="6" t="s">
        <v>112</v>
      </c>
    </row>
    <row r="218" spans="1:9" s="30" customFormat="1" ht="37.5">
      <c r="A218" s="40">
        <v>24</v>
      </c>
      <c r="B218" s="27" t="s">
        <v>161</v>
      </c>
      <c r="C218" s="28"/>
      <c r="D218" s="31">
        <v>40</v>
      </c>
      <c r="E218" s="37"/>
      <c r="F218" s="37"/>
      <c r="G218" s="37"/>
      <c r="H218" s="37"/>
      <c r="I218" s="6" t="s">
        <v>112</v>
      </c>
    </row>
    <row r="219" spans="1:9" s="30" customFormat="1" ht="37.5">
      <c r="A219" s="40">
        <v>25</v>
      </c>
      <c r="B219" s="27" t="s">
        <v>162</v>
      </c>
      <c r="C219" s="28"/>
      <c r="D219" s="31">
        <v>4280</v>
      </c>
      <c r="E219" s="37"/>
      <c r="F219" s="37"/>
      <c r="G219" s="37"/>
      <c r="H219" s="37"/>
      <c r="I219" s="6" t="s">
        <v>112</v>
      </c>
    </row>
    <row r="220" spans="1:9" s="30" customFormat="1" ht="37.5">
      <c r="A220" s="40">
        <v>26</v>
      </c>
      <c r="B220" s="27" t="s">
        <v>163</v>
      </c>
      <c r="C220" s="28"/>
      <c r="D220" s="31">
        <v>40</v>
      </c>
      <c r="E220" s="37"/>
      <c r="F220" s="37"/>
      <c r="G220" s="37"/>
      <c r="H220" s="37"/>
      <c r="I220" s="6" t="s">
        <v>112</v>
      </c>
    </row>
    <row r="221" spans="1:9" s="30" customFormat="1" ht="56.25">
      <c r="A221" s="40">
        <v>27</v>
      </c>
      <c r="B221" s="27" t="s">
        <v>164</v>
      </c>
      <c r="C221" s="28"/>
      <c r="D221" s="31">
        <v>11398.18186</v>
      </c>
      <c r="E221" s="37"/>
      <c r="F221" s="37"/>
      <c r="G221" s="37"/>
      <c r="H221" s="37"/>
      <c r="I221" s="6" t="s">
        <v>112</v>
      </c>
    </row>
    <row r="222" spans="1:9" s="30" customFormat="1" ht="93.75">
      <c r="A222" s="40">
        <v>28</v>
      </c>
      <c r="B222" s="27" t="s">
        <v>165</v>
      </c>
      <c r="C222" s="28"/>
      <c r="D222" s="31">
        <v>21050.803</v>
      </c>
      <c r="E222" s="37"/>
      <c r="F222" s="37"/>
      <c r="G222" s="37"/>
      <c r="H222" s="37"/>
      <c r="I222" s="6" t="s">
        <v>112</v>
      </c>
    </row>
    <row r="223" spans="1:9" s="30" customFormat="1" ht="37.5">
      <c r="A223" s="40">
        <v>29</v>
      </c>
      <c r="B223" s="27" t="s">
        <v>166</v>
      </c>
      <c r="C223" s="28"/>
      <c r="D223" s="31">
        <v>9498.61006</v>
      </c>
      <c r="E223" s="37"/>
      <c r="F223" s="37"/>
      <c r="G223" s="37"/>
      <c r="H223" s="37"/>
      <c r="I223" s="6" t="s">
        <v>112</v>
      </c>
    </row>
    <row r="224" spans="1:9" s="30" customFormat="1" ht="56.25">
      <c r="A224" s="40">
        <v>30</v>
      </c>
      <c r="B224" s="27" t="s">
        <v>167</v>
      </c>
      <c r="C224" s="28"/>
      <c r="D224" s="31">
        <v>21629.70413</v>
      </c>
      <c r="E224" s="37"/>
      <c r="F224" s="37"/>
      <c r="G224" s="37"/>
      <c r="H224" s="37"/>
      <c r="I224" s="6" t="s">
        <v>112</v>
      </c>
    </row>
    <row r="225" spans="1:9" s="30" customFormat="1" ht="56.25">
      <c r="A225" s="40">
        <v>31</v>
      </c>
      <c r="B225" s="27" t="s">
        <v>168</v>
      </c>
      <c r="C225" s="28"/>
      <c r="D225" s="31">
        <v>218.9136</v>
      </c>
      <c r="E225" s="37"/>
      <c r="F225" s="37"/>
      <c r="G225" s="37"/>
      <c r="H225" s="37"/>
      <c r="I225" s="6" t="s">
        <v>112</v>
      </c>
    </row>
    <row r="226" spans="1:9" s="30" customFormat="1" ht="56.25">
      <c r="A226" s="40">
        <v>32</v>
      </c>
      <c r="B226" s="27" t="s">
        <v>169</v>
      </c>
      <c r="C226" s="28"/>
      <c r="D226" s="31">
        <v>18400</v>
      </c>
      <c r="E226" s="37"/>
      <c r="F226" s="37"/>
      <c r="G226" s="37"/>
      <c r="H226" s="37"/>
      <c r="I226" s="6" t="s">
        <v>112</v>
      </c>
    </row>
    <row r="227" spans="1:9" s="30" customFormat="1" ht="56.25">
      <c r="A227" s="40">
        <v>33</v>
      </c>
      <c r="B227" s="27" t="s">
        <v>170</v>
      </c>
      <c r="C227" s="28"/>
      <c r="D227" s="31">
        <v>4098.5952</v>
      </c>
      <c r="E227" s="37"/>
      <c r="F227" s="37"/>
      <c r="G227" s="37"/>
      <c r="H227" s="37"/>
      <c r="I227" s="6" t="s">
        <v>112</v>
      </c>
    </row>
    <row r="228" spans="1:9" s="30" customFormat="1" ht="56.25">
      <c r="A228" s="40">
        <v>34</v>
      </c>
      <c r="B228" s="27" t="s">
        <v>171</v>
      </c>
      <c r="C228" s="28"/>
      <c r="D228" s="31">
        <v>10954.47847</v>
      </c>
      <c r="E228" s="37"/>
      <c r="F228" s="37"/>
      <c r="G228" s="37"/>
      <c r="H228" s="37"/>
      <c r="I228" s="6" t="s">
        <v>112</v>
      </c>
    </row>
    <row r="229" spans="1:9" s="30" customFormat="1" ht="37.5">
      <c r="A229" s="40">
        <v>35</v>
      </c>
      <c r="B229" s="27" t="s">
        <v>172</v>
      </c>
      <c r="C229" s="28"/>
      <c r="D229" s="31">
        <v>299157.14906</v>
      </c>
      <c r="E229" s="37"/>
      <c r="F229" s="37"/>
      <c r="G229" s="37"/>
      <c r="H229" s="37"/>
      <c r="I229" s="6" t="s">
        <v>112</v>
      </c>
    </row>
    <row r="230" spans="1:9" s="30" customFormat="1" ht="37.5">
      <c r="A230" s="40">
        <v>36</v>
      </c>
      <c r="B230" s="27" t="s">
        <v>173</v>
      </c>
      <c r="C230" s="28"/>
      <c r="D230" s="31">
        <v>1238.397</v>
      </c>
      <c r="E230" s="37"/>
      <c r="F230" s="37"/>
      <c r="G230" s="37"/>
      <c r="H230" s="37"/>
      <c r="I230" s="6" t="s">
        <v>112</v>
      </c>
    </row>
    <row r="231" spans="1:9" s="30" customFormat="1" ht="37.5">
      <c r="A231" s="40">
        <v>37</v>
      </c>
      <c r="B231" s="27" t="s">
        <v>174</v>
      </c>
      <c r="C231" s="28"/>
      <c r="D231" s="31">
        <v>200.14051</v>
      </c>
      <c r="E231" s="37"/>
      <c r="F231" s="37"/>
      <c r="G231" s="37"/>
      <c r="H231" s="37"/>
      <c r="I231" s="6" t="s">
        <v>112</v>
      </c>
    </row>
    <row r="232" spans="1:9" s="30" customFormat="1" ht="75">
      <c r="A232" s="40">
        <v>38</v>
      </c>
      <c r="B232" s="27" t="s">
        <v>175</v>
      </c>
      <c r="C232" s="28"/>
      <c r="D232" s="31">
        <v>3384.22013</v>
      </c>
      <c r="E232" s="37"/>
      <c r="F232" s="37"/>
      <c r="G232" s="37"/>
      <c r="H232" s="37"/>
      <c r="I232" s="6" t="s">
        <v>112</v>
      </c>
    </row>
    <row r="233" spans="1:9" s="30" customFormat="1" ht="93.75">
      <c r="A233" s="40">
        <v>39</v>
      </c>
      <c r="B233" s="27" t="s">
        <v>176</v>
      </c>
      <c r="C233" s="28"/>
      <c r="D233" s="31">
        <v>94121.47168</v>
      </c>
      <c r="E233" s="37"/>
      <c r="F233" s="37"/>
      <c r="G233" s="37"/>
      <c r="H233" s="37"/>
      <c r="I233" s="6" t="s">
        <v>112</v>
      </c>
    </row>
    <row r="234" spans="1:9" s="30" customFormat="1" ht="56.25">
      <c r="A234" s="40">
        <v>40</v>
      </c>
      <c r="B234" s="27" t="s">
        <v>177</v>
      </c>
      <c r="C234" s="28"/>
      <c r="D234" s="31">
        <v>8325.27765</v>
      </c>
      <c r="E234" s="37"/>
      <c r="F234" s="37"/>
      <c r="G234" s="37"/>
      <c r="H234" s="37"/>
      <c r="I234" s="6" t="s">
        <v>112</v>
      </c>
    </row>
    <row r="235" spans="1:9" s="30" customFormat="1" ht="37.5">
      <c r="A235" s="40">
        <v>41</v>
      </c>
      <c r="B235" s="27" t="s">
        <v>178</v>
      </c>
      <c r="C235" s="28"/>
      <c r="D235" s="31">
        <v>18829.77219</v>
      </c>
      <c r="E235" s="37"/>
      <c r="F235" s="37"/>
      <c r="G235" s="37"/>
      <c r="H235" s="37"/>
      <c r="I235" s="6" t="s">
        <v>112</v>
      </c>
    </row>
    <row r="236" spans="1:9" s="30" customFormat="1" ht="56.25">
      <c r="A236" s="40">
        <v>42</v>
      </c>
      <c r="B236" s="27" t="s">
        <v>179</v>
      </c>
      <c r="C236" s="28"/>
      <c r="D236" s="31">
        <v>59392.24735</v>
      </c>
      <c r="E236" s="37"/>
      <c r="F236" s="37"/>
      <c r="G236" s="37"/>
      <c r="H236" s="37"/>
      <c r="I236" s="6" t="s">
        <v>112</v>
      </c>
    </row>
    <row r="237" spans="1:9" s="30" customFormat="1" ht="56.25">
      <c r="A237" s="40">
        <v>43</v>
      </c>
      <c r="B237" s="27" t="s">
        <v>180</v>
      </c>
      <c r="C237" s="28"/>
      <c r="D237" s="31">
        <v>11970</v>
      </c>
      <c r="E237" s="37"/>
      <c r="F237" s="37"/>
      <c r="G237" s="37"/>
      <c r="H237" s="37"/>
      <c r="I237" s="6" t="s">
        <v>112</v>
      </c>
    </row>
    <row r="238" spans="1:9" s="30" customFormat="1" ht="56.25">
      <c r="A238" s="40">
        <v>44</v>
      </c>
      <c r="B238" s="27" t="s">
        <v>181</v>
      </c>
      <c r="C238" s="28"/>
      <c r="D238" s="31">
        <v>19381.34003</v>
      </c>
      <c r="E238" s="37"/>
      <c r="F238" s="37"/>
      <c r="G238" s="37"/>
      <c r="H238" s="37"/>
      <c r="I238" s="6" t="s">
        <v>112</v>
      </c>
    </row>
    <row r="239" spans="1:9" s="30" customFormat="1" ht="112.5">
      <c r="A239" s="40">
        <v>45</v>
      </c>
      <c r="B239" s="27" t="s">
        <v>182</v>
      </c>
      <c r="C239" s="28"/>
      <c r="D239" s="31">
        <v>2161.46342</v>
      </c>
      <c r="E239" s="37"/>
      <c r="F239" s="37"/>
      <c r="G239" s="37"/>
      <c r="H239" s="37"/>
      <c r="I239" s="6" t="s">
        <v>112</v>
      </c>
    </row>
    <row r="240" spans="1:9" s="30" customFormat="1" ht="75">
      <c r="A240" s="40">
        <v>46</v>
      </c>
      <c r="B240" s="27" t="s">
        <v>183</v>
      </c>
      <c r="C240" s="28"/>
      <c r="D240" s="31">
        <v>6770.02019</v>
      </c>
      <c r="E240" s="37"/>
      <c r="F240" s="37"/>
      <c r="G240" s="37"/>
      <c r="H240" s="37"/>
      <c r="I240" s="6" t="s">
        <v>112</v>
      </c>
    </row>
    <row r="241" spans="1:9" s="30" customFormat="1" ht="112.5">
      <c r="A241" s="40">
        <v>47</v>
      </c>
      <c r="B241" s="27" t="s">
        <v>184</v>
      </c>
      <c r="C241" s="28"/>
      <c r="D241" s="31">
        <v>9944.265</v>
      </c>
      <c r="E241" s="37"/>
      <c r="F241" s="37"/>
      <c r="G241" s="37"/>
      <c r="H241" s="37"/>
      <c r="I241" s="6" t="s">
        <v>112</v>
      </c>
    </row>
    <row r="242" spans="1:9" s="30" customFormat="1" ht="112.5">
      <c r="A242" s="40">
        <v>48</v>
      </c>
      <c r="B242" s="27" t="s">
        <v>185</v>
      </c>
      <c r="C242" s="28"/>
      <c r="D242" s="31">
        <v>6869.66821</v>
      </c>
      <c r="E242" s="37"/>
      <c r="F242" s="37"/>
      <c r="G242" s="37"/>
      <c r="H242" s="37"/>
      <c r="I242" s="6" t="s">
        <v>112</v>
      </c>
    </row>
    <row r="243" spans="1:9" s="30" customFormat="1" ht="37.5">
      <c r="A243" s="40">
        <v>49</v>
      </c>
      <c r="B243" s="27" t="s">
        <v>186</v>
      </c>
      <c r="C243" s="28"/>
      <c r="D243" s="31">
        <v>4533692.99212</v>
      </c>
      <c r="E243" s="37"/>
      <c r="F243" s="37"/>
      <c r="G243" s="37"/>
      <c r="H243" s="37"/>
      <c r="I243" s="6" t="s">
        <v>112</v>
      </c>
    </row>
    <row r="244" spans="1:9" s="30" customFormat="1" ht="225">
      <c r="A244" s="40">
        <v>50</v>
      </c>
      <c r="B244" s="27" t="s">
        <v>187</v>
      </c>
      <c r="C244" s="28"/>
      <c r="D244" s="31">
        <v>29055.2756</v>
      </c>
      <c r="E244" s="37"/>
      <c r="F244" s="37"/>
      <c r="G244" s="37"/>
      <c r="H244" s="37"/>
      <c r="I244" s="6" t="s">
        <v>112</v>
      </c>
    </row>
    <row r="245" spans="1:9" s="30" customFormat="1" ht="93.75">
      <c r="A245" s="40">
        <v>51</v>
      </c>
      <c r="B245" s="27" t="s">
        <v>188</v>
      </c>
      <c r="C245" s="28"/>
      <c r="D245" s="31">
        <v>918472.8316</v>
      </c>
      <c r="E245" s="37"/>
      <c r="F245" s="37"/>
      <c r="G245" s="37"/>
      <c r="H245" s="37"/>
      <c r="I245" s="6" t="s">
        <v>112</v>
      </c>
    </row>
    <row r="246" spans="1:9" s="30" customFormat="1" ht="112.5">
      <c r="A246" s="3">
        <v>52</v>
      </c>
      <c r="B246" s="4" t="s">
        <v>276</v>
      </c>
      <c r="C246" s="17"/>
      <c r="D246" s="17">
        <v>1090521.61</v>
      </c>
      <c r="E246" s="17"/>
      <c r="F246" s="17"/>
      <c r="G246" s="17"/>
      <c r="H246" s="17"/>
      <c r="I246" s="16" t="s">
        <v>437</v>
      </c>
    </row>
    <row r="247" spans="1:9" s="30" customFormat="1" ht="112.5">
      <c r="A247" s="3">
        <v>53</v>
      </c>
      <c r="B247" s="4" t="s">
        <v>185</v>
      </c>
      <c r="C247" s="17"/>
      <c r="D247" s="17">
        <v>106601.93</v>
      </c>
      <c r="E247" s="17"/>
      <c r="F247" s="17"/>
      <c r="G247" s="17"/>
      <c r="H247" s="17"/>
      <c r="I247" s="16" t="s">
        <v>438</v>
      </c>
    </row>
    <row r="248" spans="1:9" s="30" customFormat="1" ht="168.75">
      <c r="A248" s="25">
        <v>54</v>
      </c>
      <c r="B248" s="24" t="s">
        <v>277</v>
      </c>
      <c r="C248" s="70"/>
      <c r="D248" s="70">
        <v>294738.22</v>
      </c>
      <c r="E248" s="70"/>
      <c r="F248" s="70"/>
      <c r="G248" s="70"/>
      <c r="H248" s="70"/>
      <c r="I248" s="71" t="s">
        <v>439</v>
      </c>
    </row>
    <row r="249" spans="1:9" s="30" customFormat="1" ht="93.75">
      <c r="A249" s="3">
        <v>55</v>
      </c>
      <c r="B249" s="4" t="s">
        <v>278</v>
      </c>
      <c r="C249" s="17"/>
      <c r="D249" s="17">
        <v>41714.54</v>
      </c>
      <c r="E249" s="17"/>
      <c r="F249" s="17"/>
      <c r="G249" s="17"/>
      <c r="H249" s="17"/>
      <c r="I249" s="16" t="s">
        <v>440</v>
      </c>
    </row>
    <row r="250" spans="1:9" s="30" customFormat="1" ht="37.5">
      <c r="A250" s="3">
        <v>56</v>
      </c>
      <c r="B250" s="4" t="s">
        <v>186</v>
      </c>
      <c r="C250" s="17"/>
      <c r="D250" s="17">
        <v>1466169.28</v>
      </c>
      <c r="E250" s="17"/>
      <c r="F250" s="17"/>
      <c r="G250" s="17"/>
      <c r="H250" s="17"/>
      <c r="I250" s="91" t="s">
        <v>448</v>
      </c>
    </row>
    <row r="251" spans="1:9" s="30" customFormat="1" ht="56.25">
      <c r="A251" s="3" t="s">
        <v>279</v>
      </c>
      <c r="B251" s="4" t="s">
        <v>441</v>
      </c>
      <c r="C251" s="17"/>
      <c r="D251" s="17">
        <v>21661.21</v>
      </c>
      <c r="E251" s="17"/>
      <c r="F251" s="17"/>
      <c r="G251" s="17"/>
      <c r="H251" s="17"/>
      <c r="I251" s="16" t="s">
        <v>442</v>
      </c>
    </row>
    <row r="252" spans="1:9" s="30" customFormat="1" ht="75">
      <c r="A252" s="3" t="s">
        <v>280</v>
      </c>
      <c r="B252" s="4" t="s">
        <v>281</v>
      </c>
      <c r="C252" s="17"/>
      <c r="D252" s="17">
        <v>9660.86</v>
      </c>
      <c r="E252" s="17"/>
      <c r="F252" s="17"/>
      <c r="G252" s="17"/>
      <c r="H252" s="17"/>
      <c r="I252" s="84" t="s">
        <v>442</v>
      </c>
    </row>
    <row r="253" spans="1:9" s="30" customFormat="1" ht="56.25">
      <c r="A253" s="3" t="s">
        <v>282</v>
      </c>
      <c r="B253" s="4" t="s">
        <v>443</v>
      </c>
      <c r="C253" s="17"/>
      <c r="D253" s="17">
        <v>8330</v>
      </c>
      <c r="E253" s="17"/>
      <c r="F253" s="17"/>
      <c r="G253" s="17"/>
      <c r="H253" s="17"/>
      <c r="I253" s="16" t="s">
        <v>444</v>
      </c>
    </row>
    <row r="254" spans="1:9" s="30" customFormat="1" ht="37.5">
      <c r="A254" s="3" t="s">
        <v>283</v>
      </c>
      <c r="B254" s="4" t="s">
        <v>284</v>
      </c>
      <c r="C254" s="17"/>
      <c r="D254" s="17">
        <v>117072</v>
      </c>
      <c r="E254" s="17"/>
      <c r="F254" s="17"/>
      <c r="G254" s="17"/>
      <c r="H254" s="17"/>
      <c r="I254" s="16" t="s">
        <v>446</v>
      </c>
    </row>
    <row r="255" spans="1:9" s="30" customFormat="1" ht="18.75">
      <c r="A255" s="3" t="s">
        <v>285</v>
      </c>
      <c r="B255" s="4" t="s">
        <v>286</v>
      </c>
      <c r="C255" s="17"/>
      <c r="D255" s="17">
        <v>71509</v>
      </c>
      <c r="E255" s="17"/>
      <c r="F255" s="17"/>
      <c r="G255" s="17"/>
      <c r="H255" s="17"/>
      <c r="I255" s="96" t="s">
        <v>442</v>
      </c>
    </row>
    <row r="256" spans="1:9" s="30" customFormat="1" ht="18.75">
      <c r="A256" s="3" t="s">
        <v>287</v>
      </c>
      <c r="B256" s="4" t="s">
        <v>288</v>
      </c>
      <c r="C256" s="17"/>
      <c r="D256" s="17">
        <v>96927</v>
      </c>
      <c r="E256" s="17"/>
      <c r="F256" s="17"/>
      <c r="G256" s="17"/>
      <c r="H256" s="17"/>
      <c r="I256" s="108"/>
    </row>
    <row r="257" spans="1:9" s="30" customFormat="1" ht="18.75">
      <c r="A257" s="3" t="s">
        <v>289</v>
      </c>
      <c r="B257" s="4" t="s">
        <v>290</v>
      </c>
      <c r="C257" s="17"/>
      <c r="D257" s="17">
        <v>68500</v>
      </c>
      <c r="E257" s="17"/>
      <c r="F257" s="17"/>
      <c r="G257" s="17"/>
      <c r="H257" s="17"/>
      <c r="I257" s="97"/>
    </row>
    <row r="258" spans="1:9" s="30" customFormat="1" ht="18.75">
      <c r="A258" s="3" t="s">
        <v>291</v>
      </c>
      <c r="B258" s="4" t="s">
        <v>292</v>
      </c>
      <c r="C258" s="17"/>
      <c r="D258" s="17">
        <v>15000</v>
      </c>
      <c r="E258" s="17"/>
      <c r="F258" s="17"/>
      <c r="G258" s="17"/>
      <c r="H258" s="17"/>
      <c r="I258" s="96" t="s">
        <v>442</v>
      </c>
    </row>
    <row r="259" spans="1:9" s="30" customFormat="1" ht="18.75">
      <c r="A259" s="3" t="s">
        <v>293</v>
      </c>
      <c r="B259" s="4" t="s">
        <v>294</v>
      </c>
      <c r="C259" s="17"/>
      <c r="D259" s="17">
        <v>36500</v>
      </c>
      <c r="E259" s="17"/>
      <c r="F259" s="17"/>
      <c r="G259" s="17"/>
      <c r="H259" s="17"/>
      <c r="I259" s="108"/>
    </row>
    <row r="260" spans="1:9" s="30" customFormat="1" ht="18.75">
      <c r="A260" s="3">
        <v>59</v>
      </c>
      <c r="B260" s="4" t="s">
        <v>295</v>
      </c>
      <c r="C260" s="17"/>
      <c r="D260" s="17">
        <v>21637.72</v>
      </c>
      <c r="E260" s="17"/>
      <c r="F260" s="17"/>
      <c r="G260" s="17"/>
      <c r="H260" s="17"/>
      <c r="I260" s="97"/>
    </row>
    <row r="261" spans="1:9" s="30" customFormat="1" ht="37.5">
      <c r="A261" s="3">
        <v>60</v>
      </c>
      <c r="B261" s="4" t="s">
        <v>296</v>
      </c>
      <c r="C261" s="17"/>
      <c r="D261" s="17">
        <v>5000</v>
      </c>
      <c r="E261" s="17"/>
      <c r="F261" s="17"/>
      <c r="G261" s="17"/>
      <c r="H261" s="17"/>
      <c r="I261" s="96" t="s">
        <v>442</v>
      </c>
    </row>
    <row r="262" spans="1:9" s="30" customFormat="1" ht="37.5">
      <c r="A262" s="3">
        <v>61</v>
      </c>
      <c r="B262" s="4" t="s">
        <v>297</v>
      </c>
      <c r="C262" s="17"/>
      <c r="D262" s="17">
        <v>21590</v>
      </c>
      <c r="E262" s="17"/>
      <c r="F262" s="17"/>
      <c r="G262" s="17"/>
      <c r="H262" s="17"/>
      <c r="I262" s="108"/>
    </row>
    <row r="263" spans="1:9" s="30" customFormat="1" ht="37.5">
      <c r="A263" s="3">
        <v>62</v>
      </c>
      <c r="B263" s="4" t="s">
        <v>298</v>
      </c>
      <c r="C263" s="17"/>
      <c r="D263" s="17">
        <v>21200</v>
      </c>
      <c r="E263" s="17"/>
      <c r="F263" s="17"/>
      <c r="G263" s="17"/>
      <c r="H263" s="17"/>
      <c r="I263" s="97"/>
    </row>
    <row r="264" spans="1:9" s="30" customFormat="1" ht="37.5">
      <c r="A264" s="3">
        <v>63</v>
      </c>
      <c r="B264" s="4" t="s">
        <v>299</v>
      </c>
      <c r="C264" s="17"/>
      <c r="D264" s="17">
        <v>20890</v>
      </c>
      <c r="E264" s="17"/>
      <c r="F264" s="17"/>
      <c r="G264" s="17"/>
      <c r="H264" s="17"/>
      <c r="I264" s="96" t="s">
        <v>442</v>
      </c>
    </row>
    <row r="265" spans="1:9" s="30" customFormat="1" ht="37.5">
      <c r="A265" s="3">
        <v>64</v>
      </c>
      <c r="B265" s="4" t="s">
        <v>300</v>
      </c>
      <c r="C265" s="17"/>
      <c r="D265" s="17">
        <v>14660</v>
      </c>
      <c r="E265" s="17"/>
      <c r="F265" s="17"/>
      <c r="G265" s="17"/>
      <c r="H265" s="17"/>
      <c r="I265" s="108"/>
    </row>
    <row r="266" spans="1:9" s="30" customFormat="1" ht="37.5">
      <c r="A266" s="3">
        <v>65</v>
      </c>
      <c r="B266" s="4" t="s">
        <v>301</v>
      </c>
      <c r="C266" s="17"/>
      <c r="D266" s="17">
        <v>4600</v>
      </c>
      <c r="E266" s="17"/>
      <c r="F266" s="17"/>
      <c r="G266" s="17"/>
      <c r="H266" s="17"/>
      <c r="I266" s="97"/>
    </row>
    <row r="267" spans="1:9" s="30" customFormat="1" ht="37.5">
      <c r="A267" s="3">
        <v>66</v>
      </c>
      <c r="B267" s="4" t="s">
        <v>302</v>
      </c>
      <c r="C267" s="17"/>
      <c r="D267" s="17">
        <v>13310</v>
      </c>
      <c r="E267" s="17"/>
      <c r="F267" s="17"/>
      <c r="G267" s="17"/>
      <c r="H267" s="17"/>
      <c r="I267" s="96" t="s">
        <v>442</v>
      </c>
    </row>
    <row r="268" spans="1:9" s="30" customFormat="1" ht="37.5">
      <c r="A268" s="3">
        <v>67</v>
      </c>
      <c r="B268" s="4" t="s">
        <v>303</v>
      </c>
      <c r="C268" s="17"/>
      <c r="D268" s="17">
        <v>16530</v>
      </c>
      <c r="E268" s="17"/>
      <c r="F268" s="17"/>
      <c r="G268" s="17"/>
      <c r="H268" s="17"/>
      <c r="I268" s="108"/>
    </row>
    <row r="269" spans="1:9" s="30" customFormat="1" ht="18.75">
      <c r="A269" s="3">
        <v>68</v>
      </c>
      <c r="B269" s="4" t="s">
        <v>304</v>
      </c>
      <c r="C269" s="17"/>
      <c r="D269" s="17">
        <v>5780</v>
      </c>
      <c r="E269" s="17"/>
      <c r="F269" s="17"/>
      <c r="G269" s="17"/>
      <c r="H269" s="17"/>
      <c r="I269" s="97"/>
    </row>
    <row r="270" spans="1:9" s="30" customFormat="1" ht="18.75">
      <c r="A270" s="3">
        <v>69</v>
      </c>
      <c r="B270" s="4" t="s">
        <v>305</v>
      </c>
      <c r="C270" s="17"/>
      <c r="D270" s="17">
        <v>3210</v>
      </c>
      <c r="E270" s="17"/>
      <c r="F270" s="17"/>
      <c r="G270" s="17"/>
      <c r="H270" s="17"/>
      <c r="I270" s="96" t="s">
        <v>442</v>
      </c>
    </row>
    <row r="271" spans="1:9" s="30" customFormat="1" ht="18.75">
      <c r="A271" s="3">
        <v>70</v>
      </c>
      <c r="B271" s="4" t="s">
        <v>306</v>
      </c>
      <c r="C271" s="17"/>
      <c r="D271" s="17">
        <v>7440</v>
      </c>
      <c r="E271" s="17"/>
      <c r="F271" s="17"/>
      <c r="G271" s="17"/>
      <c r="H271" s="17"/>
      <c r="I271" s="108"/>
    </row>
    <row r="272" spans="1:9" s="30" customFormat="1" ht="18.75">
      <c r="A272" s="3">
        <v>71</v>
      </c>
      <c r="B272" s="4" t="s">
        <v>307</v>
      </c>
      <c r="C272" s="17"/>
      <c r="D272" s="17">
        <v>5550</v>
      </c>
      <c r="E272" s="17"/>
      <c r="F272" s="17"/>
      <c r="G272" s="17"/>
      <c r="H272" s="17"/>
      <c r="I272" s="97"/>
    </row>
    <row r="273" spans="1:9" s="30" customFormat="1" ht="18.75">
      <c r="A273" s="3">
        <v>72</v>
      </c>
      <c r="B273" s="4" t="s">
        <v>308</v>
      </c>
      <c r="C273" s="17"/>
      <c r="D273" s="17">
        <v>3210</v>
      </c>
      <c r="E273" s="17"/>
      <c r="F273" s="17"/>
      <c r="G273" s="17"/>
      <c r="H273" s="17"/>
      <c r="I273" s="96" t="s">
        <v>442</v>
      </c>
    </row>
    <row r="274" spans="1:9" s="30" customFormat="1" ht="18.75">
      <c r="A274" s="3">
        <v>73</v>
      </c>
      <c r="B274" s="4" t="s">
        <v>309</v>
      </c>
      <c r="C274" s="17"/>
      <c r="D274" s="17">
        <v>5110</v>
      </c>
      <c r="E274" s="17"/>
      <c r="F274" s="17"/>
      <c r="G274" s="17"/>
      <c r="H274" s="17"/>
      <c r="I274" s="108"/>
    </row>
    <row r="275" spans="1:9" s="30" customFormat="1" ht="18.75">
      <c r="A275" s="3">
        <v>74</v>
      </c>
      <c r="B275" s="4" t="s">
        <v>310</v>
      </c>
      <c r="C275" s="17"/>
      <c r="D275" s="17">
        <v>4090</v>
      </c>
      <c r="E275" s="17"/>
      <c r="F275" s="17"/>
      <c r="G275" s="17"/>
      <c r="H275" s="17"/>
      <c r="I275" s="97"/>
    </row>
    <row r="276" spans="1:9" s="30" customFormat="1" ht="18.75">
      <c r="A276" s="3">
        <v>75</v>
      </c>
      <c r="B276" s="78" t="s">
        <v>311</v>
      </c>
      <c r="C276" s="17"/>
      <c r="D276" s="17">
        <v>4670</v>
      </c>
      <c r="E276" s="17"/>
      <c r="F276" s="17"/>
      <c r="G276" s="17"/>
      <c r="H276" s="17"/>
      <c r="I276" s="96" t="s">
        <v>442</v>
      </c>
    </row>
    <row r="277" spans="1:9" s="30" customFormat="1" ht="37.5">
      <c r="A277" s="3">
        <v>76</v>
      </c>
      <c r="B277" s="78" t="s">
        <v>312</v>
      </c>
      <c r="C277" s="17"/>
      <c r="D277" s="17">
        <v>5150</v>
      </c>
      <c r="E277" s="17"/>
      <c r="F277" s="17"/>
      <c r="G277" s="17"/>
      <c r="H277" s="17"/>
      <c r="I277" s="108"/>
    </row>
    <row r="278" spans="1:9" s="30" customFormat="1" ht="37.5">
      <c r="A278" s="3">
        <v>77</v>
      </c>
      <c r="B278" s="78" t="s">
        <v>313</v>
      </c>
      <c r="C278" s="17"/>
      <c r="D278" s="17">
        <v>6720</v>
      </c>
      <c r="E278" s="17"/>
      <c r="F278" s="17"/>
      <c r="G278" s="17"/>
      <c r="H278" s="17"/>
      <c r="I278" s="97"/>
    </row>
    <row r="279" spans="1:9" s="30" customFormat="1" ht="37.5">
      <c r="A279" s="3">
        <v>78</v>
      </c>
      <c r="B279" s="4" t="s">
        <v>314</v>
      </c>
      <c r="C279" s="17"/>
      <c r="D279" s="17">
        <v>5320</v>
      </c>
      <c r="E279" s="17"/>
      <c r="F279" s="17"/>
      <c r="G279" s="17"/>
      <c r="H279" s="17"/>
      <c r="I279" s="96" t="s">
        <v>442</v>
      </c>
    </row>
    <row r="280" spans="1:9" s="30" customFormat="1" ht="37.5">
      <c r="A280" s="3">
        <v>79</v>
      </c>
      <c r="B280" s="4" t="s">
        <v>315</v>
      </c>
      <c r="C280" s="17"/>
      <c r="D280" s="17">
        <v>9300</v>
      </c>
      <c r="E280" s="17"/>
      <c r="F280" s="17"/>
      <c r="G280" s="17"/>
      <c r="H280" s="17"/>
      <c r="I280" s="108"/>
    </row>
    <row r="281" spans="1:9" s="30" customFormat="1" ht="37.5">
      <c r="A281" s="3">
        <v>80</v>
      </c>
      <c r="B281" s="4" t="s">
        <v>316</v>
      </c>
      <c r="C281" s="17"/>
      <c r="D281" s="17">
        <v>4260</v>
      </c>
      <c r="E281" s="17"/>
      <c r="F281" s="17"/>
      <c r="G281" s="17"/>
      <c r="H281" s="17"/>
      <c r="I281" s="97"/>
    </row>
    <row r="282" spans="1:9" s="30" customFormat="1" ht="37.5">
      <c r="A282" s="3">
        <v>81</v>
      </c>
      <c r="B282" s="4" t="s">
        <v>317</v>
      </c>
      <c r="C282" s="17"/>
      <c r="D282" s="17">
        <v>9000</v>
      </c>
      <c r="E282" s="17"/>
      <c r="F282" s="17"/>
      <c r="G282" s="17"/>
      <c r="H282" s="17"/>
      <c r="I282" s="96" t="s">
        <v>442</v>
      </c>
    </row>
    <row r="283" spans="1:9" s="30" customFormat="1" ht="18.75">
      <c r="A283" s="3">
        <v>82</v>
      </c>
      <c r="B283" s="4" t="s">
        <v>318</v>
      </c>
      <c r="C283" s="17"/>
      <c r="D283" s="17">
        <v>16000</v>
      </c>
      <c r="E283" s="17"/>
      <c r="F283" s="17"/>
      <c r="G283" s="17"/>
      <c r="H283" s="17"/>
      <c r="I283" s="108"/>
    </row>
    <row r="284" spans="1:9" s="30" customFormat="1" ht="18.75">
      <c r="A284" s="3">
        <v>83</v>
      </c>
      <c r="B284" s="4" t="s">
        <v>319</v>
      </c>
      <c r="C284" s="17"/>
      <c r="D284" s="17">
        <v>5000</v>
      </c>
      <c r="E284" s="17"/>
      <c r="F284" s="17"/>
      <c r="G284" s="17"/>
      <c r="H284" s="17"/>
      <c r="I284" s="97"/>
    </row>
    <row r="285" spans="1:9" s="30" customFormat="1" ht="18.75">
      <c r="A285" s="37"/>
      <c r="B285" s="42" t="s">
        <v>114</v>
      </c>
      <c r="C285" s="36">
        <f aca="true" t="shared" si="9" ref="C285:H285">SUM(C195:C284)</f>
        <v>0</v>
      </c>
      <c r="D285" s="36">
        <f t="shared" si="9"/>
        <v>10343127.09065</v>
      </c>
      <c r="E285" s="36">
        <f t="shared" si="9"/>
        <v>0</v>
      </c>
      <c r="F285" s="36">
        <f t="shared" si="9"/>
        <v>0</v>
      </c>
      <c r="G285" s="36">
        <f t="shared" si="9"/>
        <v>0</v>
      </c>
      <c r="H285" s="36">
        <f t="shared" si="9"/>
        <v>0</v>
      </c>
      <c r="I285" s="37"/>
    </row>
    <row r="286" spans="1:9" s="30" customFormat="1" ht="18.75">
      <c r="A286" s="37"/>
      <c r="B286" s="42" t="s">
        <v>189</v>
      </c>
      <c r="C286" s="45">
        <f aca="true" t="shared" si="10" ref="C286:H286">C206+C249</f>
        <v>0</v>
      </c>
      <c r="D286" s="45">
        <f t="shared" si="10"/>
        <v>57934.29105</v>
      </c>
      <c r="E286" s="45">
        <f t="shared" si="10"/>
        <v>0</v>
      </c>
      <c r="F286" s="45">
        <f t="shared" si="10"/>
        <v>0</v>
      </c>
      <c r="G286" s="45">
        <f t="shared" si="10"/>
        <v>0</v>
      </c>
      <c r="H286" s="45">
        <f t="shared" si="10"/>
        <v>0</v>
      </c>
      <c r="I286" s="37"/>
    </row>
    <row r="287" spans="1:9" s="30" customFormat="1" ht="18.75">
      <c r="A287" s="109" t="s">
        <v>191</v>
      </c>
      <c r="B287" s="109"/>
      <c r="C287" s="109"/>
      <c r="D287" s="109"/>
      <c r="E287" s="109"/>
      <c r="F287" s="109"/>
      <c r="G287" s="109"/>
      <c r="H287" s="109"/>
      <c r="I287" s="109"/>
    </row>
    <row r="288" spans="1:9" s="30" customFormat="1" ht="75">
      <c r="A288" s="51">
        <v>1</v>
      </c>
      <c r="B288" s="34" t="s">
        <v>192</v>
      </c>
      <c r="C288" s="43"/>
      <c r="D288" s="52">
        <v>18993.884</v>
      </c>
      <c r="E288" s="53"/>
      <c r="F288" s="53"/>
      <c r="G288" s="53"/>
      <c r="H288" s="53"/>
      <c r="I288" s="54" t="s">
        <v>112</v>
      </c>
    </row>
    <row r="289" spans="1:9" s="30" customFormat="1" ht="75">
      <c r="A289" s="51">
        <v>2</v>
      </c>
      <c r="B289" s="16" t="s">
        <v>320</v>
      </c>
      <c r="C289" s="17"/>
      <c r="D289" s="72">
        <v>36652.4</v>
      </c>
      <c r="E289" s="17"/>
      <c r="F289" s="17"/>
      <c r="G289" s="17"/>
      <c r="H289" s="17"/>
      <c r="I289" s="64" t="s">
        <v>447</v>
      </c>
    </row>
    <row r="290" spans="1:9" s="30" customFormat="1" ht="37.5">
      <c r="A290" s="51">
        <v>3</v>
      </c>
      <c r="B290" s="84" t="s">
        <v>321</v>
      </c>
      <c r="C290" s="17"/>
      <c r="D290" s="72">
        <v>50000</v>
      </c>
      <c r="E290" s="17"/>
      <c r="F290" s="17"/>
      <c r="G290" s="17"/>
      <c r="H290" s="17"/>
      <c r="I290" s="64" t="s">
        <v>449</v>
      </c>
    </row>
    <row r="291" spans="1:9" s="30" customFormat="1" ht="75">
      <c r="A291" s="51">
        <v>4</v>
      </c>
      <c r="B291" s="4" t="s">
        <v>322</v>
      </c>
      <c r="C291" s="17"/>
      <c r="D291" s="17">
        <v>7900.41</v>
      </c>
      <c r="E291" s="17"/>
      <c r="F291" s="17"/>
      <c r="G291" s="17"/>
      <c r="H291" s="17"/>
      <c r="I291" s="16" t="s">
        <v>450</v>
      </c>
    </row>
    <row r="292" spans="1:9" s="30" customFormat="1" ht="75">
      <c r="A292" s="51">
        <v>5</v>
      </c>
      <c r="B292" s="4" t="s">
        <v>323</v>
      </c>
      <c r="C292" s="17"/>
      <c r="D292" s="17">
        <v>19170.26</v>
      </c>
      <c r="E292" s="17"/>
      <c r="F292" s="17"/>
      <c r="G292" s="17"/>
      <c r="H292" s="17"/>
      <c r="I292" s="16" t="s">
        <v>451</v>
      </c>
    </row>
    <row r="293" spans="1:8" s="30" customFormat="1" ht="18.75">
      <c r="A293" s="48"/>
      <c r="B293" s="49" t="s">
        <v>114</v>
      </c>
      <c r="C293" s="50">
        <f aca="true" t="shared" si="11" ref="C293:H293">SUM(C288:C292)</f>
        <v>0</v>
      </c>
      <c r="D293" s="50">
        <f t="shared" si="11"/>
        <v>132716.954</v>
      </c>
      <c r="E293" s="50">
        <f t="shared" si="11"/>
        <v>0</v>
      </c>
      <c r="F293" s="50">
        <f t="shared" si="11"/>
        <v>0</v>
      </c>
      <c r="G293" s="50">
        <f t="shared" si="11"/>
        <v>0</v>
      </c>
      <c r="H293" s="50">
        <f t="shared" si="11"/>
        <v>0</v>
      </c>
    </row>
    <row r="294" spans="1:9" s="30" customFormat="1" ht="18.75">
      <c r="A294" s="109" t="s">
        <v>193</v>
      </c>
      <c r="B294" s="109"/>
      <c r="C294" s="109"/>
      <c r="D294" s="109"/>
      <c r="E294" s="109"/>
      <c r="F294" s="109"/>
      <c r="G294" s="109"/>
      <c r="H294" s="109"/>
      <c r="I294" s="109"/>
    </row>
    <row r="295" spans="1:9" s="30" customFormat="1" ht="112.5">
      <c r="A295" s="51">
        <v>1</v>
      </c>
      <c r="B295" s="34" t="s">
        <v>194</v>
      </c>
      <c r="C295" s="43"/>
      <c r="D295" s="52">
        <v>157586.6891</v>
      </c>
      <c r="E295" s="53"/>
      <c r="F295" s="53"/>
      <c r="G295" s="53"/>
      <c r="H295" s="53"/>
      <c r="I295" s="54" t="s">
        <v>112</v>
      </c>
    </row>
    <row r="296" spans="1:9" s="30" customFormat="1" ht="56.25">
      <c r="A296" s="40">
        <v>2</v>
      </c>
      <c r="B296" s="27" t="s">
        <v>195</v>
      </c>
      <c r="C296" s="28"/>
      <c r="D296" s="41">
        <v>1818.4</v>
      </c>
      <c r="E296" s="37"/>
      <c r="F296" s="37"/>
      <c r="G296" s="37"/>
      <c r="H296" s="37"/>
      <c r="I296" s="6" t="s">
        <v>112</v>
      </c>
    </row>
    <row r="297" spans="1:9" s="30" customFormat="1" ht="112.5">
      <c r="A297" s="3">
        <v>3</v>
      </c>
      <c r="B297" s="4" t="s">
        <v>324</v>
      </c>
      <c r="C297" s="17"/>
      <c r="D297" s="17">
        <v>2100</v>
      </c>
      <c r="E297" s="17"/>
      <c r="F297" s="17"/>
      <c r="G297" s="17"/>
      <c r="H297" s="17"/>
      <c r="I297" s="96" t="s">
        <v>452</v>
      </c>
    </row>
    <row r="298" spans="1:9" s="30" customFormat="1" ht="131.25">
      <c r="A298" s="3">
        <v>4</v>
      </c>
      <c r="B298" s="4" t="s">
        <v>325</v>
      </c>
      <c r="C298" s="17"/>
      <c r="D298" s="17">
        <v>1451.36</v>
      </c>
      <c r="E298" s="17"/>
      <c r="F298" s="17"/>
      <c r="G298" s="17"/>
      <c r="H298" s="17"/>
      <c r="I298" s="97"/>
    </row>
    <row r="299" spans="1:9" s="46" customFormat="1" ht="18.75">
      <c r="A299" s="40"/>
      <c r="B299" s="42" t="s">
        <v>114</v>
      </c>
      <c r="C299" s="47">
        <f aca="true" t="shared" si="12" ref="C299:H299">SUM(C295:C298)</f>
        <v>0</v>
      </c>
      <c r="D299" s="47">
        <f>SUM(D295:D298)</f>
        <v>162956.44909999997</v>
      </c>
      <c r="E299" s="47">
        <f t="shared" si="12"/>
        <v>0</v>
      </c>
      <c r="F299" s="47">
        <f t="shared" si="12"/>
        <v>0</v>
      </c>
      <c r="G299" s="47">
        <f t="shared" si="12"/>
        <v>0</v>
      </c>
      <c r="H299" s="47">
        <f t="shared" si="12"/>
        <v>0</v>
      </c>
      <c r="I299" s="59"/>
    </row>
    <row r="300" spans="1:9" s="46" customFormat="1" ht="18.75">
      <c r="A300" s="40"/>
      <c r="B300" s="42" t="s">
        <v>189</v>
      </c>
      <c r="C300" s="47">
        <f aca="true" t="shared" si="13" ref="C300:H300">C297+C298</f>
        <v>0</v>
      </c>
      <c r="D300" s="47">
        <f t="shared" si="13"/>
        <v>3551.3599999999997</v>
      </c>
      <c r="E300" s="47">
        <f t="shared" si="13"/>
        <v>0</v>
      </c>
      <c r="F300" s="47">
        <f t="shared" si="13"/>
        <v>0</v>
      </c>
      <c r="G300" s="47">
        <f t="shared" si="13"/>
        <v>0</v>
      </c>
      <c r="H300" s="47">
        <f t="shared" si="13"/>
        <v>0</v>
      </c>
      <c r="I300" s="59"/>
    </row>
    <row r="301" spans="1:9" ht="18.75">
      <c r="A301" s="100" t="s">
        <v>86</v>
      </c>
      <c r="B301" s="101"/>
      <c r="C301" s="101"/>
      <c r="D301" s="101"/>
      <c r="E301" s="101"/>
      <c r="F301" s="101"/>
      <c r="G301" s="101"/>
      <c r="H301" s="101"/>
      <c r="I301" s="101"/>
    </row>
    <row r="302" spans="1:9" ht="56.25">
      <c r="A302" s="3">
        <v>1</v>
      </c>
      <c r="B302" s="4" t="s">
        <v>87</v>
      </c>
      <c r="C302" s="13"/>
      <c r="D302" s="13">
        <v>93026.19252</v>
      </c>
      <c r="E302" s="13"/>
      <c r="F302" s="13"/>
      <c r="G302" s="13"/>
      <c r="H302" s="13"/>
      <c r="I302" s="4" t="s">
        <v>453</v>
      </c>
    </row>
    <row r="303" spans="1:9" ht="75">
      <c r="A303" s="3">
        <v>2</v>
      </c>
      <c r="B303" s="4" t="s">
        <v>88</v>
      </c>
      <c r="C303" s="13">
        <v>93026.19252</v>
      </c>
      <c r="D303" s="13"/>
      <c r="E303" s="13"/>
      <c r="F303" s="13"/>
      <c r="G303" s="13"/>
      <c r="H303" s="13"/>
      <c r="I303" s="4" t="s">
        <v>454</v>
      </c>
    </row>
    <row r="304" spans="1:9" ht="75">
      <c r="A304" s="3">
        <v>3</v>
      </c>
      <c r="B304" s="4" t="s">
        <v>92</v>
      </c>
      <c r="C304" s="13">
        <v>169798.99</v>
      </c>
      <c r="D304" s="13"/>
      <c r="E304" s="13"/>
      <c r="F304" s="13"/>
      <c r="G304" s="13"/>
      <c r="H304" s="13"/>
      <c r="I304" s="102" t="s">
        <v>454</v>
      </c>
    </row>
    <row r="305" spans="1:9" ht="75">
      <c r="A305" s="3">
        <v>4</v>
      </c>
      <c r="B305" s="4" t="s">
        <v>93</v>
      </c>
      <c r="C305" s="13"/>
      <c r="D305" s="13">
        <v>169798.99</v>
      </c>
      <c r="E305" s="13"/>
      <c r="F305" s="13"/>
      <c r="G305" s="13"/>
      <c r="H305" s="13"/>
      <c r="I305" s="103"/>
    </row>
    <row r="306" spans="1:9" ht="56.25">
      <c r="A306" s="3">
        <v>5</v>
      </c>
      <c r="B306" s="4" t="s">
        <v>89</v>
      </c>
      <c r="C306" s="13">
        <v>123493.25820000004</v>
      </c>
      <c r="D306" s="13"/>
      <c r="E306" s="13"/>
      <c r="F306" s="13"/>
      <c r="G306" s="13"/>
      <c r="H306" s="13"/>
      <c r="I306" s="4" t="s">
        <v>455</v>
      </c>
    </row>
    <row r="307" spans="1:9" ht="75">
      <c r="A307" s="3">
        <v>6</v>
      </c>
      <c r="B307" s="4" t="s">
        <v>90</v>
      </c>
      <c r="C307" s="13"/>
      <c r="D307" s="13">
        <v>39196.38</v>
      </c>
      <c r="E307" s="13"/>
      <c r="F307" s="13"/>
      <c r="G307" s="13"/>
      <c r="H307" s="13"/>
      <c r="I307" s="4" t="s">
        <v>456</v>
      </c>
    </row>
    <row r="308" spans="1:9" ht="56.25">
      <c r="A308" s="3">
        <v>7</v>
      </c>
      <c r="B308" s="4" t="s">
        <v>91</v>
      </c>
      <c r="C308" s="13"/>
      <c r="D308" s="13">
        <v>84296.8782</v>
      </c>
      <c r="E308" s="13"/>
      <c r="F308" s="13"/>
      <c r="G308" s="13"/>
      <c r="H308" s="13"/>
      <c r="I308" s="4" t="s">
        <v>457</v>
      </c>
    </row>
    <row r="309" spans="1:9" ht="56.25">
      <c r="A309" s="3">
        <v>5</v>
      </c>
      <c r="B309" s="27" t="s">
        <v>196</v>
      </c>
      <c r="C309" s="28"/>
      <c r="D309" s="31">
        <v>1455.50288</v>
      </c>
      <c r="E309" s="13"/>
      <c r="F309" s="13"/>
      <c r="G309" s="13"/>
      <c r="H309" s="13"/>
      <c r="I309" s="6" t="s">
        <v>112</v>
      </c>
    </row>
    <row r="310" spans="1:9" ht="56.25">
      <c r="A310" s="3">
        <v>6</v>
      </c>
      <c r="B310" s="27" t="s">
        <v>197</v>
      </c>
      <c r="C310" s="28"/>
      <c r="D310" s="31">
        <v>9026.22278</v>
      </c>
      <c r="E310" s="13"/>
      <c r="F310" s="13"/>
      <c r="G310" s="13"/>
      <c r="H310" s="13"/>
      <c r="I310" s="6" t="s">
        <v>112</v>
      </c>
    </row>
    <row r="311" spans="1:9" ht="37.5">
      <c r="A311" s="3">
        <v>7</v>
      </c>
      <c r="B311" s="27" t="s">
        <v>198</v>
      </c>
      <c r="C311" s="28"/>
      <c r="D311" s="31">
        <v>4646.40435</v>
      </c>
      <c r="E311" s="13"/>
      <c r="F311" s="13"/>
      <c r="G311" s="13"/>
      <c r="H311" s="13"/>
      <c r="I311" s="6" t="s">
        <v>112</v>
      </c>
    </row>
    <row r="312" spans="1:9" ht="56.25">
      <c r="A312" s="3">
        <v>8</v>
      </c>
      <c r="B312" s="27" t="s">
        <v>199</v>
      </c>
      <c r="C312" s="28"/>
      <c r="D312" s="31">
        <v>5496.76136</v>
      </c>
      <c r="E312" s="13"/>
      <c r="F312" s="13"/>
      <c r="G312" s="13"/>
      <c r="H312" s="13"/>
      <c r="I312" s="6" t="s">
        <v>112</v>
      </c>
    </row>
    <row r="313" spans="1:9" ht="93.75">
      <c r="A313" s="3">
        <v>9</v>
      </c>
      <c r="B313" s="27" t="s">
        <v>200</v>
      </c>
      <c r="C313" s="28"/>
      <c r="D313" s="31">
        <v>1300</v>
      </c>
      <c r="E313" s="13"/>
      <c r="F313" s="13"/>
      <c r="G313" s="13"/>
      <c r="H313" s="13"/>
      <c r="I313" s="6" t="s">
        <v>112</v>
      </c>
    </row>
    <row r="314" spans="1:9" ht="112.5">
      <c r="A314" s="3">
        <v>10</v>
      </c>
      <c r="B314" s="27" t="s">
        <v>201</v>
      </c>
      <c r="C314" s="28"/>
      <c r="D314" s="31">
        <v>615.64881</v>
      </c>
      <c r="E314" s="13"/>
      <c r="F314" s="13"/>
      <c r="G314" s="13"/>
      <c r="H314" s="13"/>
      <c r="I314" s="6" t="s">
        <v>112</v>
      </c>
    </row>
    <row r="315" spans="1:9" ht="112.5">
      <c r="A315" s="3">
        <v>11</v>
      </c>
      <c r="B315" s="27" t="s">
        <v>202</v>
      </c>
      <c r="C315" s="28"/>
      <c r="D315" s="31">
        <v>990.33051</v>
      </c>
      <c r="E315" s="13"/>
      <c r="F315" s="13"/>
      <c r="G315" s="13"/>
      <c r="H315" s="13"/>
      <c r="I315" s="6" t="s">
        <v>112</v>
      </c>
    </row>
    <row r="316" spans="1:9" ht="56.25">
      <c r="A316" s="3">
        <v>12</v>
      </c>
      <c r="B316" s="27" t="s">
        <v>203</v>
      </c>
      <c r="C316" s="28"/>
      <c r="D316" s="31">
        <v>6050.439</v>
      </c>
      <c r="E316" s="13"/>
      <c r="F316" s="13"/>
      <c r="G316" s="13"/>
      <c r="H316" s="13"/>
      <c r="I316" s="6" t="s">
        <v>112</v>
      </c>
    </row>
    <row r="317" spans="1:9" ht="56.25">
      <c r="A317" s="3">
        <v>13</v>
      </c>
      <c r="B317" s="27" t="s">
        <v>204</v>
      </c>
      <c r="C317" s="28"/>
      <c r="D317" s="31">
        <v>5367.789</v>
      </c>
      <c r="E317" s="13"/>
      <c r="F317" s="13"/>
      <c r="G317" s="13"/>
      <c r="H317" s="13"/>
      <c r="I317" s="6" t="s">
        <v>112</v>
      </c>
    </row>
    <row r="318" spans="1:9" ht="131.25">
      <c r="A318" s="3">
        <v>14</v>
      </c>
      <c r="B318" s="27" t="s">
        <v>205</v>
      </c>
      <c r="C318" s="28"/>
      <c r="D318" s="31">
        <v>1019.28283</v>
      </c>
      <c r="E318" s="13"/>
      <c r="F318" s="13"/>
      <c r="G318" s="13"/>
      <c r="H318" s="13"/>
      <c r="I318" s="6" t="s">
        <v>112</v>
      </c>
    </row>
    <row r="319" spans="1:9" ht="56.25">
      <c r="A319" s="3">
        <v>15</v>
      </c>
      <c r="B319" s="27" t="s">
        <v>206</v>
      </c>
      <c r="C319" s="28"/>
      <c r="D319" s="31">
        <v>4196.817</v>
      </c>
      <c r="E319" s="13"/>
      <c r="F319" s="13"/>
      <c r="G319" s="13"/>
      <c r="H319" s="13"/>
      <c r="I319" s="6" t="s">
        <v>112</v>
      </c>
    </row>
    <row r="320" spans="1:9" ht="56.25">
      <c r="A320" s="3">
        <v>16</v>
      </c>
      <c r="B320" s="27" t="s">
        <v>207</v>
      </c>
      <c r="C320" s="28"/>
      <c r="D320" s="31">
        <v>4675.914</v>
      </c>
      <c r="E320" s="13"/>
      <c r="F320" s="13"/>
      <c r="G320" s="13"/>
      <c r="H320" s="13"/>
      <c r="I320" s="6" t="s">
        <v>112</v>
      </c>
    </row>
    <row r="321" spans="1:9" ht="112.5">
      <c r="A321" s="3">
        <v>17</v>
      </c>
      <c r="B321" s="91" t="s">
        <v>326</v>
      </c>
      <c r="C321" s="92"/>
      <c r="D321" s="92">
        <v>287884.74587</v>
      </c>
      <c r="E321" s="92"/>
      <c r="F321" s="92"/>
      <c r="G321" s="92"/>
      <c r="H321" s="92"/>
      <c r="I321" s="96" t="s">
        <v>461</v>
      </c>
    </row>
    <row r="322" spans="1:9" ht="131.25">
      <c r="A322" s="3">
        <v>18</v>
      </c>
      <c r="B322" s="91" t="s">
        <v>327</v>
      </c>
      <c r="C322" s="92"/>
      <c r="D322" s="92">
        <v>161837.4236</v>
      </c>
      <c r="E322" s="92"/>
      <c r="F322" s="92"/>
      <c r="G322" s="92"/>
      <c r="H322" s="92"/>
      <c r="I322" s="97"/>
    </row>
    <row r="323" spans="1:9" ht="150">
      <c r="A323" s="3">
        <v>19</v>
      </c>
      <c r="B323" s="4" t="s">
        <v>328</v>
      </c>
      <c r="C323" s="17"/>
      <c r="D323" s="17">
        <v>14833.04</v>
      </c>
      <c r="E323" s="17"/>
      <c r="F323" s="17"/>
      <c r="G323" s="17"/>
      <c r="H323" s="17"/>
      <c r="I323" s="65" t="s">
        <v>462</v>
      </c>
    </row>
    <row r="324" spans="1:9" ht="18.75">
      <c r="A324" s="3"/>
      <c r="B324" s="42" t="s">
        <v>114</v>
      </c>
      <c r="C324" s="14">
        <f>SUM(C302:C323)</f>
        <v>386318.44072</v>
      </c>
      <c r="D324" s="14">
        <f>SUM(D302:D323)</f>
        <v>895714.7627099999</v>
      </c>
      <c r="E324" s="14">
        <f>SUM(E302:E308)</f>
        <v>0</v>
      </c>
      <c r="F324" s="14">
        <f>SUM(F302:F308)</f>
        <v>0</v>
      </c>
      <c r="G324" s="14">
        <f>SUM(G302:G308)</f>
        <v>0</v>
      </c>
      <c r="H324" s="14">
        <f>SUM(H302:H308)</f>
        <v>0</v>
      </c>
      <c r="I324" s="4"/>
    </row>
    <row r="325" spans="1:9" s="30" customFormat="1" ht="18.75">
      <c r="A325" s="110" t="s">
        <v>208</v>
      </c>
      <c r="B325" s="110"/>
      <c r="C325" s="110"/>
      <c r="D325" s="110"/>
      <c r="E325" s="110"/>
      <c r="F325" s="110"/>
      <c r="G325" s="110"/>
      <c r="H325" s="110"/>
      <c r="I325" s="110"/>
    </row>
    <row r="326" spans="1:9" s="30" customFormat="1" ht="75">
      <c r="A326" s="3">
        <v>1</v>
      </c>
      <c r="B326" s="55" t="s">
        <v>209</v>
      </c>
      <c r="C326" s="43"/>
      <c r="D326" s="56">
        <v>17186.869</v>
      </c>
      <c r="E326" s="13"/>
      <c r="F326" s="13"/>
      <c r="G326" s="13"/>
      <c r="H326" s="13"/>
      <c r="I326" s="6" t="s">
        <v>112</v>
      </c>
    </row>
    <row r="327" spans="1:9" s="30" customFormat="1" ht="112.5">
      <c r="A327" s="3">
        <v>2</v>
      </c>
      <c r="B327" s="33" t="s">
        <v>210</v>
      </c>
      <c r="C327" s="28"/>
      <c r="D327" s="57">
        <v>13102.7745</v>
      </c>
      <c r="E327" s="13"/>
      <c r="F327" s="13"/>
      <c r="G327" s="13"/>
      <c r="H327" s="13"/>
      <c r="I327" s="6" t="s">
        <v>112</v>
      </c>
    </row>
    <row r="328" spans="1:9" s="30" customFormat="1" ht="75">
      <c r="A328" s="3">
        <v>3</v>
      </c>
      <c r="B328" s="4" t="s">
        <v>209</v>
      </c>
      <c r="C328" s="17"/>
      <c r="D328" s="17">
        <v>92207.07</v>
      </c>
      <c r="E328" s="17"/>
      <c r="F328" s="17"/>
      <c r="G328" s="17"/>
      <c r="H328" s="17"/>
      <c r="I328" s="16" t="s">
        <v>463</v>
      </c>
    </row>
    <row r="329" spans="1:9" s="30" customFormat="1" ht="56.25">
      <c r="A329" s="3">
        <v>4</v>
      </c>
      <c r="B329" s="4" t="s">
        <v>329</v>
      </c>
      <c r="C329" s="17"/>
      <c r="D329" s="17">
        <v>114771.04</v>
      </c>
      <c r="E329" s="17"/>
      <c r="F329" s="17"/>
      <c r="G329" s="17"/>
      <c r="H329" s="17"/>
      <c r="I329" s="16" t="s">
        <v>464</v>
      </c>
    </row>
    <row r="330" spans="1:9" s="30" customFormat="1" ht="112.5">
      <c r="A330" s="3">
        <v>5</v>
      </c>
      <c r="B330" s="4" t="s">
        <v>330</v>
      </c>
      <c r="C330" s="17"/>
      <c r="D330" s="17">
        <v>180823.43</v>
      </c>
      <c r="E330" s="17"/>
      <c r="F330" s="17"/>
      <c r="G330" s="17"/>
      <c r="H330" s="17"/>
      <c r="I330" s="16" t="s">
        <v>465</v>
      </c>
    </row>
    <row r="331" spans="1:9" s="46" customFormat="1" ht="18.75">
      <c r="A331" s="3"/>
      <c r="B331" s="42" t="s">
        <v>114</v>
      </c>
      <c r="C331" s="45">
        <f aca="true" t="shared" si="14" ref="C331:H331">SUM(C326:C330)</f>
        <v>0</v>
      </c>
      <c r="D331" s="45">
        <f t="shared" si="14"/>
        <v>418091.1835</v>
      </c>
      <c r="E331" s="45">
        <f t="shared" si="14"/>
        <v>0</v>
      </c>
      <c r="F331" s="45">
        <f t="shared" si="14"/>
        <v>0</v>
      </c>
      <c r="G331" s="45">
        <f t="shared" si="14"/>
        <v>0</v>
      </c>
      <c r="H331" s="45">
        <f t="shared" si="14"/>
        <v>0</v>
      </c>
      <c r="I331" s="6"/>
    </row>
    <row r="332" spans="1:9" s="30" customFormat="1" ht="18.75">
      <c r="A332" s="104" t="s">
        <v>211</v>
      </c>
      <c r="B332" s="104"/>
      <c r="C332" s="104"/>
      <c r="D332" s="104"/>
      <c r="E332" s="104"/>
      <c r="F332" s="104"/>
      <c r="G332" s="104"/>
      <c r="H332" s="104"/>
      <c r="I332" s="104"/>
    </row>
    <row r="333" spans="1:9" s="30" customFormat="1" ht="75">
      <c r="A333" s="3">
        <v>1</v>
      </c>
      <c r="B333" s="27" t="s">
        <v>212</v>
      </c>
      <c r="C333" s="28"/>
      <c r="D333" s="31">
        <v>12971.9826</v>
      </c>
      <c r="E333" s="58"/>
      <c r="F333" s="58"/>
      <c r="G333" s="58"/>
      <c r="H333" s="58"/>
      <c r="I333" s="6" t="s">
        <v>112</v>
      </c>
    </row>
    <row r="334" spans="1:9" s="46" customFormat="1" ht="18.75">
      <c r="A334" s="3"/>
      <c r="B334" s="42" t="s">
        <v>114</v>
      </c>
      <c r="C334" s="42"/>
      <c r="D334" s="45">
        <f>D333</f>
        <v>12971.9826</v>
      </c>
      <c r="E334" s="45">
        <f>E333</f>
        <v>0</v>
      </c>
      <c r="F334" s="45">
        <f>F333</f>
        <v>0</v>
      </c>
      <c r="G334" s="45">
        <f>G333</f>
        <v>0</v>
      </c>
      <c r="H334" s="45">
        <f>H333</f>
        <v>0</v>
      </c>
      <c r="I334" s="6"/>
    </row>
    <row r="335" spans="1:9" s="30" customFormat="1" ht="18.75">
      <c r="A335" s="104" t="s">
        <v>213</v>
      </c>
      <c r="B335" s="104"/>
      <c r="C335" s="104"/>
      <c r="D335" s="104"/>
      <c r="E335" s="104"/>
      <c r="F335" s="104"/>
      <c r="G335" s="104"/>
      <c r="H335" s="104"/>
      <c r="I335" s="104"/>
    </row>
    <row r="336" spans="1:9" s="30" customFormat="1" ht="56.25">
      <c r="A336" s="3">
        <v>1</v>
      </c>
      <c r="B336" s="27" t="s">
        <v>214</v>
      </c>
      <c r="C336" s="28"/>
      <c r="D336" s="31">
        <v>2705.95692</v>
      </c>
      <c r="E336" s="58"/>
      <c r="F336" s="58"/>
      <c r="G336" s="58"/>
      <c r="H336" s="58"/>
      <c r="I336" s="6" t="s">
        <v>112</v>
      </c>
    </row>
    <row r="337" spans="1:9" s="46" customFormat="1" ht="18.75">
      <c r="A337" s="3"/>
      <c r="B337" s="42" t="s">
        <v>114</v>
      </c>
      <c r="C337" s="42"/>
      <c r="D337" s="45">
        <f>D336</f>
        <v>2705.95692</v>
      </c>
      <c r="E337" s="45">
        <f>E336</f>
        <v>0</v>
      </c>
      <c r="F337" s="45">
        <f>F336</f>
        <v>0</v>
      </c>
      <c r="G337" s="45">
        <f>G336</f>
        <v>0</v>
      </c>
      <c r="H337" s="45">
        <f>H336</f>
        <v>0</v>
      </c>
      <c r="I337" s="6"/>
    </row>
    <row r="338" spans="1:9" s="46" customFormat="1" ht="18.75">
      <c r="A338" s="104" t="s">
        <v>78</v>
      </c>
      <c r="B338" s="104"/>
      <c r="C338" s="104"/>
      <c r="D338" s="104"/>
      <c r="E338" s="104"/>
      <c r="F338" s="104"/>
      <c r="G338" s="104"/>
      <c r="H338" s="104"/>
      <c r="I338" s="104"/>
    </row>
    <row r="339" spans="1:9" s="30" customFormat="1" ht="56.25">
      <c r="A339" s="3">
        <v>1</v>
      </c>
      <c r="B339" s="27" t="s">
        <v>215</v>
      </c>
      <c r="C339" s="28"/>
      <c r="D339" s="31">
        <v>80.040012</v>
      </c>
      <c r="E339" s="58"/>
      <c r="F339" s="58"/>
      <c r="G339" s="58"/>
      <c r="H339" s="58"/>
      <c r="I339" s="6" t="s">
        <v>112</v>
      </c>
    </row>
    <row r="340" spans="1:9" s="30" customFormat="1" ht="131.25">
      <c r="A340" s="3">
        <v>2</v>
      </c>
      <c r="B340" s="27" t="s">
        <v>216</v>
      </c>
      <c r="C340" s="28"/>
      <c r="D340" s="31">
        <v>226.40414</v>
      </c>
      <c r="E340" s="58"/>
      <c r="F340" s="58"/>
      <c r="G340" s="58"/>
      <c r="H340" s="58"/>
      <c r="I340" s="6" t="s">
        <v>112</v>
      </c>
    </row>
    <row r="341" spans="1:9" s="30" customFormat="1" ht="75">
      <c r="A341" s="3">
        <v>3</v>
      </c>
      <c r="B341" s="27" t="s">
        <v>217</v>
      </c>
      <c r="C341" s="28"/>
      <c r="D341" s="31">
        <v>29.95298</v>
      </c>
      <c r="E341" s="58"/>
      <c r="F341" s="58"/>
      <c r="G341" s="58"/>
      <c r="H341" s="58"/>
      <c r="I341" s="6" t="s">
        <v>112</v>
      </c>
    </row>
    <row r="342" spans="1:9" s="30" customFormat="1" ht="56.25">
      <c r="A342" s="15">
        <v>4</v>
      </c>
      <c r="B342" s="84" t="s">
        <v>459</v>
      </c>
      <c r="C342" s="17">
        <v>6874.77</v>
      </c>
      <c r="D342" s="17"/>
      <c r="E342" s="17"/>
      <c r="F342" s="17"/>
      <c r="G342" s="17"/>
      <c r="H342" s="17"/>
      <c r="I342" s="96" t="s">
        <v>458</v>
      </c>
    </row>
    <row r="343" spans="1:9" s="30" customFormat="1" ht="56.25">
      <c r="A343" s="15">
        <v>5</v>
      </c>
      <c r="B343" s="84" t="s">
        <v>460</v>
      </c>
      <c r="C343" s="17"/>
      <c r="D343" s="17">
        <v>6874.77</v>
      </c>
      <c r="E343" s="17"/>
      <c r="F343" s="17"/>
      <c r="G343" s="17"/>
      <c r="H343" s="17"/>
      <c r="I343" s="97"/>
    </row>
    <row r="344" spans="1:9" s="30" customFormat="1" ht="56.25">
      <c r="A344" s="15">
        <v>6</v>
      </c>
      <c r="B344" s="84" t="s">
        <v>79</v>
      </c>
      <c r="C344" s="17">
        <v>1792.03</v>
      </c>
      <c r="D344" s="17"/>
      <c r="E344" s="17"/>
      <c r="F344" s="17"/>
      <c r="G344" s="17"/>
      <c r="H344" s="17"/>
      <c r="I344" s="96" t="s">
        <v>466</v>
      </c>
    </row>
    <row r="345" spans="1:9" s="30" customFormat="1" ht="37.5">
      <c r="A345" s="15"/>
      <c r="B345" s="84" t="s">
        <v>80</v>
      </c>
      <c r="C345" s="17"/>
      <c r="D345" s="17">
        <v>10000</v>
      </c>
      <c r="E345" s="17"/>
      <c r="F345" s="17"/>
      <c r="G345" s="17"/>
      <c r="H345" s="17"/>
      <c r="I345" s="108"/>
    </row>
    <row r="346" spans="1:9" s="46" customFormat="1" ht="18.75">
      <c r="A346" s="59"/>
      <c r="B346" s="42" t="s">
        <v>114</v>
      </c>
      <c r="C346" s="45">
        <f aca="true" t="shared" si="15" ref="C346:H346">SUM(C339:C345)</f>
        <v>8666.800000000001</v>
      </c>
      <c r="D346" s="45">
        <f t="shared" si="15"/>
        <v>17211.167132000002</v>
      </c>
      <c r="E346" s="45">
        <f t="shared" si="15"/>
        <v>0</v>
      </c>
      <c r="F346" s="45">
        <f t="shared" si="15"/>
        <v>0</v>
      </c>
      <c r="G346" s="45">
        <f t="shared" si="15"/>
        <v>0</v>
      </c>
      <c r="H346" s="45">
        <f t="shared" si="15"/>
        <v>0</v>
      </c>
      <c r="I346" s="6"/>
    </row>
    <row r="347" spans="1:9" s="46" customFormat="1" ht="18.75">
      <c r="A347" s="100" t="s">
        <v>331</v>
      </c>
      <c r="B347" s="101"/>
      <c r="C347" s="101"/>
      <c r="D347" s="101"/>
      <c r="E347" s="101"/>
      <c r="F347" s="101"/>
      <c r="G347" s="101"/>
      <c r="H347" s="101"/>
      <c r="I347" s="101"/>
    </row>
    <row r="348" spans="1:9" s="46" customFormat="1" ht="131.25">
      <c r="A348" s="3">
        <v>1</v>
      </c>
      <c r="B348" s="4" t="s">
        <v>468</v>
      </c>
      <c r="C348" s="17"/>
      <c r="D348" s="17">
        <v>8813.34</v>
      </c>
      <c r="E348" s="17"/>
      <c r="F348" s="17"/>
      <c r="G348" s="17"/>
      <c r="H348" s="17"/>
      <c r="I348" s="73" t="s">
        <v>467</v>
      </c>
    </row>
    <row r="349" spans="1:9" s="74" customFormat="1" ht="18.75">
      <c r="A349" s="7"/>
      <c r="B349" s="42" t="s">
        <v>114</v>
      </c>
      <c r="C349" s="22">
        <f aca="true" t="shared" si="16" ref="C349:H349">SUM(C348)</f>
        <v>0</v>
      </c>
      <c r="D349" s="22">
        <f>D348</f>
        <v>8813.34</v>
      </c>
      <c r="E349" s="22">
        <f t="shared" si="16"/>
        <v>0</v>
      </c>
      <c r="F349" s="22">
        <f t="shared" si="16"/>
        <v>0</v>
      </c>
      <c r="G349" s="22">
        <f t="shared" si="16"/>
        <v>0</v>
      </c>
      <c r="H349" s="22">
        <f t="shared" si="16"/>
        <v>0</v>
      </c>
      <c r="I349" s="21"/>
    </row>
    <row r="350" spans="1:9" ht="18.75">
      <c r="A350" s="100" t="s">
        <v>84</v>
      </c>
      <c r="B350" s="101"/>
      <c r="C350" s="101"/>
      <c r="D350" s="101"/>
      <c r="E350" s="101"/>
      <c r="F350" s="101"/>
      <c r="G350" s="101"/>
      <c r="H350" s="101"/>
      <c r="I350" s="101"/>
    </row>
    <row r="351" spans="1:9" ht="75">
      <c r="A351" s="15">
        <v>1</v>
      </c>
      <c r="B351" s="84" t="s">
        <v>85</v>
      </c>
      <c r="C351" s="17">
        <v>301</v>
      </c>
      <c r="D351" s="17">
        <v>301</v>
      </c>
      <c r="E351" s="87"/>
      <c r="F351" s="87"/>
      <c r="G351" s="87"/>
      <c r="H351" s="87"/>
      <c r="I351" s="120" t="s">
        <v>490</v>
      </c>
    </row>
    <row r="352" spans="1:9" s="30" customFormat="1" ht="112.5">
      <c r="A352" s="15">
        <v>2</v>
      </c>
      <c r="B352" s="27" t="s">
        <v>218</v>
      </c>
      <c r="C352" s="28"/>
      <c r="D352" s="31">
        <v>41250</v>
      </c>
      <c r="E352" s="89"/>
      <c r="F352" s="89"/>
      <c r="G352" s="89"/>
      <c r="H352" s="89"/>
      <c r="I352" s="19" t="s">
        <v>112</v>
      </c>
    </row>
    <row r="353" spans="1:9" s="30" customFormat="1" ht="262.5">
      <c r="A353" s="15">
        <v>3</v>
      </c>
      <c r="B353" s="27" t="s">
        <v>219</v>
      </c>
      <c r="C353" s="28"/>
      <c r="D353" s="31">
        <v>10348.98774</v>
      </c>
      <c r="E353" s="89"/>
      <c r="F353" s="89"/>
      <c r="G353" s="89"/>
      <c r="H353" s="89"/>
      <c r="I353" s="19" t="s">
        <v>112</v>
      </c>
    </row>
    <row r="354" spans="1:9" s="30" customFormat="1" ht="225">
      <c r="A354" s="15">
        <v>4</v>
      </c>
      <c r="B354" s="84" t="s">
        <v>274</v>
      </c>
      <c r="C354" s="72"/>
      <c r="D354" s="17">
        <v>47021.31</v>
      </c>
      <c r="E354" s="17"/>
      <c r="F354" s="17"/>
      <c r="G354" s="17"/>
      <c r="H354" s="17"/>
      <c r="I354" s="84" t="s">
        <v>332</v>
      </c>
    </row>
    <row r="355" spans="1:9" s="30" customFormat="1" ht="75">
      <c r="A355" s="80">
        <v>5</v>
      </c>
      <c r="B355" s="88" t="s">
        <v>477</v>
      </c>
      <c r="C355" s="72"/>
      <c r="D355" s="17">
        <v>224830.72999999998</v>
      </c>
      <c r="E355" s="17"/>
      <c r="F355" s="17"/>
      <c r="G355" s="17"/>
      <c r="H355" s="17"/>
      <c r="I355" s="88" t="s">
        <v>478</v>
      </c>
    </row>
    <row r="356" spans="1:9" s="30" customFormat="1" ht="93.75">
      <c r="A356" s="3">
        <v>6</v>
      </c>
      <c r="B356" s="84" t="s">
        <v>333</v>
      </c>
      <c r="C356" s="17"/>
      <c r="D356" s="17">
        <v>106476</v>
      </c>
      <c r="E356" s="17"/>
      <c r="F356" s="17"/>
      <c r="G356" s="17"/>
      <c r="H356" s="17"/>
      <c r="I356" s="84" t="s">
        <v>469</v>
      </c>
    </row>
    <row r="357" spans="1:9" s="30" customFormat="1" ht="93.75">
      <c r="A357" s="3">
        <v>7</v>
      </c>
      <c r="B357" s="84" t="s">
        <v>334</v>
      </c>
      <c r="C357" s="17"/>
      <c r="D357" s="17">
        <v>411840</v>
      </c>
      <c r="E357" s="17"/>
      <c r="F357" s="17"/>
      <c r="G357" s="17"/>
      <c r="H357" s="17"/>
      <c r="I357" s="84" t="s">
        <v>479</v>
      </c>
    </row>
    <row r="358" spans="1:9" s="30" customFormat="1" ht="75">
      <c r="A358" s="3">
        <v>8</v>
      </c>
      <c r="B358" s="84" t="s">
        <v>344</v>
      </c>
      <c r="C358" s="17"/>
      <c r="D358" s="17">
        <v>680000</v>
      </c>
      <c r="E358" s="17"/>
      <c r="F358" s="17"/>
      <c r="G358" s="17"/>
      <c r="H358" s="17"/>
      <c r="I358" s="84" t="s">
        <v>345</v>
      </c>
    </row>
    <row r="359" spans="1:9" s="30" customFormat="1" ht="131.25">
      <c r="A359" s="3">
        <v>9</v>
      </c>
      <c r="B359" s="78" t="s">
        <v>470</v>
      </c>
      <c r="C359" s="17"/>
      <c r="D359" s="17">
        <v>256750</v>
      </c>
      <c r="E359" s="17"/>
      <c r="F359" s="17"/>
      <c r="G359" s="17"/>
      <c r="H359" s="17"/>
      <c r="I359" s="75" t="s">
        <v>471</v>
      </c>
    </row>
    <row r="360" spans="1:9" s="30" customFormat="1" ht="75">
      <c r="A360" s="3">
        <v>10</v>
      </c>
      <c r="B360" s="4" t="s">
        <v>335</v>
      </c>
      <c r="C360" s="17"/>
      <c r="D360" s="17">
        <v>17627.14</v>
      </c>
      <c r="E360" s="17"/>
      <c r="F360" s="17"/>
      <c r="G360" s="17"/>
      <c r="H360" s="17"/>
      <c r="I360" s="75" t="s">
        <v>472</v>
      </c>
    </row>
    <row r="361" spans="1:9" s="30" customFormat="1" ht="75">
      <c r="A361" s="77">
        <v>11</v>
      </c>
      <c r="B361" s="78" t="s">
        <v>336</v>
      </c>
      <c r="C361" s="17"/>
      <c r="D361" s="17">
        <v>35009.89758</v>
      </c>
      <c r="E361" s="17"/>
      <c r="F361" s="17"/>
      <c r="G361" s="17"/>
      <c r="H361" s="17"/>
      <c r="I361" s="76" t="s">
        <v>473</v>
      </c>
    </row>
    <row r="362" spans="1:9" s="30" customFormat="1" ht="93.75">
      <c r="A362" s="77">
        <v>12</v>
      </c>
      <c r="B362" s="78" t="s">
        <v>337</v>
      </c>
      <c r="C362" s="17"/>
      <c r="D362" s="17">
        <v>35745</v>
      </c>
      <c r="E362" s="17"/>
      <c r="F362" s="17"/>
      <c r="G362" s="17"/>
      <c r="H362" s="17"/>
      <c r="I362" s="76" t="s">
        <v>473</v>
      </c>
    </row>
    <row r="363" spans="1:9" s="30" customFormat="1" ht="75">
      <c r="A363" s="3">
        <v>13</v>
      </c>
      <c r="B363" s="4" t="s">
        <v>338</v>
      </c>
      <c r="C363" s="17"/>
      <c r="D363" s="17">
        <v>7072.25</v>
      </c>
      <c r="E363" s="17"/>
      <c r="F363" s="17"/>
      <c r="G363" s="17"/>
      <c r="H363" s="17"/>
      <c r="I363" s="16" t="s">
        <v>474</v>
      </c>
    </row>
    <row r="364" spans="1:9" ht="18.75">
      <c r="A364" s="7"/>
      <c r="B364" s="42" t="s">
        <v>114</v>
      </c>
      <c r="C364" s="14">
        <f>SUM(C351:C363)</f>
        <v>301</v>
      </c>
      <c r="D364" s="14">
        <f>SUM(D351:D363)</f>
        <v>1874272.31532</v>
      </c>
      <c r="E364" s="14">
        <f>SUM(E352:E363)</f>
        <v>0</v>
      </c>
      <c r="F364" s="14">
        <f>SUM(F352:F363)</f>
        <v>0</v>
      </c>
      <c r="G364" s="14">
        <f>SUM(G352:G363)</f>
        <v>0</v>
      </c>
      <c r="H364" s="14">
        <f>SUM(H352:H363)</f>
        <v>0</v>
      </c>
      <c r="I364" s="9"/>
    </row>
    <row r="365" spans="1:9" s="30" customFormat="1" ht="18.75">
      <c r="A365" s="104" t="s">
        <v>220</v>
      </c>
      <c r="B365" s="104"/>
      <c r="C365" s="104"/>
      <c r="D365" s="104"/>
      <c r="E365" s="104"/>
      <c r="F365" s="104"/>
      <c r="G365" s="104"/>
      <c r="H365" s="104"/>
      <c r="I365" s="104"/>
    </row>
    <row r="366" spans="1:9" s="30" customFormat="1" ht="168.75">
      <c r="A366" s="15">
        <v>1</v>
      </c>
      <c r="B366" s="60" t="s">
        <v>221</v>
      </c>
      <c r="C366" s="28"/>
      <c r="D366" s="57">
        <v>94764.8368</v>
      </c>
      <c r="E366" s="37"/>
      <c r="F366" s="37"/>
      <c r="G366" s="37"/>
      <c r="H366" s="37"/>
      <c r="I366" s="6" t="s">
        <v>112</v>
      </c>
    </row>
    <row r="367" spans="1:9" s="30" customFormat="1" ht="206.25">
      <c r="A367" s="15">
        <v>2</v>
      </c>
      <c r="B367" s="60" t="s">
        <v>222</v>
      </c>
      <c r="C367" s="28"/>
      <c r="D367" s="57">
        <v>71516.8</v>
      </c>
      <c r="E367" s="37"/>
      <c r="F367" s="37"/>
      <c r="G367" s="37"/>
      <c r="H367" s="37"/>
      <c r="I367" s="6" t="s">
        <v>112</v>
      </c>
    </row>
    <row r="368" spans="1:9" s="30" customFormat="1" ht="112.5">
      <c r="A368" s="3">
        <v>3</v>
      </c>
      <c r="B368" s="4" t="s">
        <v>339</v>
      </c>
      <c r="C368" s="17"/>
      <c r="D368" s="17">
        <v>23457.15</v>
      </c>
      <c r="E368" s="17"/>
      <c r="F368" s="17"/>
      <c r="G368" s="17"/>
      <c r="H368" s="17"/>
      <c r="I368" s="16" t="s">
        <v>475</v>
      </c>
    </row>
    <row r="369" spans="1:9" s="30" customFormat="1" ht="225">
      <c r="A369" s="3">
        <v>4</v>
      </c>
      <c r="B369" s="4" t="s">
        <v>274</v>
      </c>
      <c r="C369" s="17"/>
      <c r="D369" s="17">
        <v>1150.43</v>
      </c>
      <c r="E369" s="17"/>
      <c r="F369" s="17"/>
      <c r="G369" s="17"/>
      <c r="H369" s="17"/>
      <c r="I369" s="16" t="s">
        <v>476</v>
      </c>
    </row>
    <row r="370" spans="1:9" s="46" customFormat="1" ht="18.75">
      <c r="A370" s="15"/>
      <c r="B370" s="42" t="s">
        <v>114</v>
      </c>
      <c r="C370" s="45">
        <f aca="true" t="shared" si="17" ref="C370:H370">SUM(C366:C369)</f>
        <v>0</v>
      </c>
      <c r="D370" s="45">
        <f t="shared" si="17"/>
        <v>190889.2168</v>
      </c>
      <c r="E370" s="45">
        <f t="shared" si="17"/>
        <v>0</v>
      </c>
      <c r="F370" s="45">
        <f t="shared" si="17"/>
        <v>0</v>
      </c>
      <c r="G370" s="45">
        <f t="shared" si="17"/>
        <v>0</v>
      </c>
      <c r="H370" s="45">
        <f t="shared" si="17"/>
        <v>0</v>
      </c>
      <c r="I370" s="6"/>
    </row>
    <row r="371" spans="1:9" s="30" customFormat="1" ht="18.75">
      <c r="A371" s="104" t="s">
        <v>223</v>
      </c>
      <c r="B371" s="104"/>
      <c r="C371" s="104"/>
      <c r="D371" s="104"/>
      <c r="E371" s="104"/>
      <c r="F371" s="104"/>
      <c r="G371" s="104"/>
      <c r="H371" s="104"/>
      <c r="I371" s="104"/>
    </row>
    <row r="372" spans="1:9" s="30" customFormat="1" ht="37.5">
      <c r="A372" s="15">
        <v>1</v>
      </c>
      <c r="B372" s="60" t="s">
        <v>224</v>
      </c>
      <c r="C372" s="28"/>
      <c r="D372" s="57">
        <v>885.86269</v>
      </c>
      <c r="E372" s="37"/>
      <c r="F372" s="37"/>
      <c r="G372" s="37"/>
      <c r="H372" s="37"/>
      <c r="I372" s="6" t="s">
        <v>112</v>
      </c>
    </row>
    <row r="373" spans="1:9" s="30" customFormat="1" ht="37.5">
      <c r="A373" s="15">
        <v>2</v>
      </c>
      <c r="B373" s="60" t="s">
        <v>224</v>
      </c>
      <c r="C373" s="28"/>
      <c r="D373" s="57">
        <v>260.88418</v>
      </c>
      <c r="E373" s="37"/>
      <c r="F373" s="37"/>
      <c r="G373" s="37"/>
      <c r="H373" s="37"/>
      <c r="I373" s="6" t="s">
        <v>112</v>
      </c>
    </row>
    <row r="374" spans="1:9" s="30" customFormat="1" ht="37.5">
      <c r="A374" s="3">
        <v>3</v>
      </c>
      <c r="B374" s="4" t="s">
        <v>341</v>
      </c>
      <c r="C374" s="17"/>
      <c r="D374" s="17">
        <v>1079528</v>
      </c>
      <c r="E374" s="17"/>
      <c r="F374" s="17">
        <v>643000</v>
      </c>
      <c r="G374" s="17"/>
      <c r="H374" s="17">
        <v>643000</v>
      </c>
      <c r="I374" s="16" t="s">
        <v>340</v>
      </c>
    </row>
    <row r="375" spans="1:9" s="30" customFormat="1" ht="18.75">
      <c r="A375" s="15">
        <v>4</v>
      </c>
      <c r="B375" s="60" t="s">
        <v>342</v>
      </c>
      <c r="C375" s="28"/>
      <c r="D375" s="57"/>
      <c r="E375" s="17">
        <v>683456.0100000002</v>
      </c>
      <c r="F375" s="37"/>
      <c r="G375" s="17">
        <v>682956</v>
      </c>
      <c r="H375" s="37"/>
      <c r="I375" s="6" t="s">
        <v>343</v>
      </c>
    </row>
    <row r="376" spans="1:9" s="46" customFormat="1" ht="18.75">
      <c r="A376" s="15"/>
      <c r="B376" s="42" t="s">
        <v>114</v>
      </c>
      <c r="C376" s="45">
        <f aca="true" t="shared" si="18" ref="C376:H376">SUM(C372:C375)</f>
        <v>0</v>
      </c>
      <c r="D376" s="45">
        <f t="shared" si="18"/>
        <v>1080674.74687</v>
      </c>
      <c r="E376" s="45">
        <f t="shared" si="18"/>
        <v>683456.0100000002</v>
      </c>
      <c r="F376" s="45">
        <f t="shared" si="18"/>
        <v>643000</v>
      </c>
      <c r="G376" s="45">
        <f t="shared" si="18"/>
        <v>682956</v>
      </c>
      <c r="H376" s="45">
        <f t="shared" si="18"/>
        <v>643000</v>
      </c>
      <c r="I376" s="6"/>
    </row>
    <row r="377" spans="1:9" s="30" customFormat="1" ht="18.75">
      <c r="A377" s="105" t="s">
        <v>225</v>
      </c>
      <c r="B377" s="105"/>
      <c r="C377" s="105"/>
      <c r="D377" s="105"/>
      <c r="E377" s="105"/>
      <c r="F377" s="105"/>
      <c r="G377" s="105"/>
      <c r="H377" s="105"/>
      <c r="I377" s="105"/>
    </row>
    <row r="378" spans="1:9" s="30" customFormat="1" ht="37.5">
      <c r="A378" s="15">
        <v>1</v>
      </c>
      <c r="B378" s="27" t="s">
        <v>226</v>
      </c>
      <c r="C378" s="28"/>
      <c r="D378" s="31">
        <v>2522.13784</v>
      </c>
      <c r="E378" s="37"/>
      <c r="F378" s="37"/>
      <c r="G378" s="37"/>
      <c r="H378" s="37"/>
      <c r="I378" s="6" t="s">
        <v>112</v>
      </c>
    </row>
    <row r="379" spans="1:9" s="30" customFormat="1" ht="56.25">
      <c r="A379" s="15">
        <v>2</v>
      </c>
      <c r="B379" s="27" t="s">
        <v>227</v>
      </c>
      <c r="C379" s="28"/>
      <c r="D379" s="31">
        <v>3306.48041</v>
      </c>
      <c r="E379" s="37"/>
      <c r="F379" s="37"/>
      <c r="G379" s="37"/>
      <c r="H379" s="37"/>
      <c r="I379" s="6" t="s">
        <v>112</v>
      </c>
    </row>
    <row r="380" spans="1:9" s="30" customFormat="1" ht="56.25">
      <c r="A380" s="15">
        <v>3</v>
      </c>
      <c r="B380" s="27" t="s">
        <v>228</v>
      </c>
      <c r="C380" s="28"/>
      <c r="D380" s="31">
        <v>10714.98747</v>
      </c>
      <c r="E380" s="37"/>
      <c r="F380" s="37"/>
      <c r="G380" s="37"/>
      <c r="H380" s="37"/>
      <c r="I380" s="6" t="s">
        <v>112</v>
      </c>
    </row>
    <row r="381" spans="1:9" s="30" customFormat="1" ht="131.25">
      <c r="A381" s="15">
        <v>4</v>
      </c>
      <c r="B381" s="27" t="s">
        <v>229</v>
      </c>
      <c r="C381" s="28"/>
      <c r="D381" s="31">
        <v>54416.871</v>
      </c>
      <c r="E381" s="37"/>
      <c r="F381" s="37"/>
      <c r="G381" s="37"/>
      <c r="H381" s="37"/>
      <c r="I381" s="6" t="s">
        <v>112</v>
      </c>
    </row>
    <row r="382" spans="1:9" s="30" customFormat="1" ht="112.5">
      <c r="A382" s="15">
        <v>5</v>
      </c>
      <c r="B382" s="27" t="s">
        <v>230</v>
      </c>
      <c r="C382" s="28"/>
      <c r="D382" s="31">
        <v>8120.32351</v>
      </c>
      <c r="E382" s="37"/>
      <c r="F382" s="37"/>
      <c r="G382" s="37"/>
      <c r="H382" s="37"/>
      <c r="I382" s="6" t="s">
        <v>112</v>
      </c>
    </row>
    <row r="383" spans="1:9" s="30" customFormat="1" ht="112.5">
      <c r="A383" s="15">
        <v>6</v>
      </c>
      <c r="B383" s="27" t="s">
        <v>231</v>
      </c>
      <c r="C383" s="28"/>
      <c r="D383" s="31">
        <v>9068.02649</v>
      </c>
      <c r="E383" s="37"/>
      <c r="F383" s="37"/>
      <c r="G383" s="37"/>
      <c r="H383" s="37"/>
      <c r="I383" s="6" t="s">
        <v>112</v>
      </c>
    </row>
    <row r="384" spans="1:9" s="30" customFormat="1" ht="93.75">
      <c r="A384" s="15">
        <v>7</v>
      </c>
      <c r="B384" s="27" t="s">
        <v>232</v>
      </c>
      <c r="C384" s="28"/>
      <c r="D384" s="31">
        <v>15931</v>
      </c>
      <c r="E384" s="37"/>
      <c r="F384" s="37"/>
      <c r="G384" s="37"/>
      <c r="H384" s="37"/>
      <c r="I384" s="6" t="s">
        <v>112</v>
      </c>
    </row>
    <row r="385" spans="1:9" s="30" customFormat="1" ht="93.75">
      <c r="A385" s="15">
        <v>8</v>
      </c>
      <c r="B385" s="27" t="s">
        <v>233</v>
      </c>
      <c r="C385" s="28"/>
      <c r="D385" s="31">
        <v>6021.29548</v>
      </c>
      <c r="E385" s="37"/>
      <c r="F385" s="37"/>
      <c r="G385" s="37"/>
      <c r="H385" s="37"/>
      <c r="I385" s="6" t="s">
        <v>112</v>
      </c>
    </row>
    <row r="386" spans="1:9" s="30" customFormat="1" ht="112.5">
      <c r="A386" s="15">
        <v>9</v>
      </c>
      <c r="B386" s="27" t="s">
        <v>234</v>
      </c>
      <c r="C386" s="28"/>
      <c r="D386" s="31">
        <v>10353.85091</v>
      </c>
      <c r="E386" s="37"/>
      <c r="F386" s="37"/>
      <c r="G386" s="37"/>
      <c r="H386" s="37"/>
      <c r="I386" s="6" t="s">
        <v>112</v>
      </c>
    </row>
    <row r="387" spans="1:9" s="30" customFormat="1" ht="37.5">
      <c r="A387" s="15">
        <v>10</v>
      </c>
      <c r="B387" s="27" t="s">
        <v>235</v>
      </c>
      <c r="C387" s="28"/>
      <c r="D387" s="31">
        <v>24.96547</v>
      </c>
      <c r="E387" s="37"/>
      <c r="F387" s="37"/>
      <c r="G387" s="37"/>
      <c r="H387" s="37"/>
      <c r="I387" s="6" t="s">
        <v>112</v>
      </c>
    </row>
    <row r="388" spans="1:9" s="46" customFormat="1" ht="18.75">
      <c r="A388" s="59"/>
      <c r="B388" s="42" t="s">
        <v>114</v>
      </c>
      <c r="C388" s="42"/>
      <c r="D388" s="45">
        <f>SUM(D378:D387)</f>
        <v>120479.93858</v>
      </c>
      <c r="E388" s="45">
        <f>SUM(E378:E387)</f>
        <v>0</v>
      </c>
      <c r="F388" s="45">
        <f>SUM(F378:F387)</f>
        <v>0</v>
      </c>
      <c r="G388" s="45">
        <f>SUM(G378:G387)</f>
        <v>0</v>
      </c>
      <c r="H388" s="45">
        <f>SUM(H378:H387)</f>
        <v>0</v>
      </c>
      <c r="I388" s="6"/>
    </row>
    <row r="389" spans="1:9" ht="18.75">
      <c r="A389" s="10"/>
      <c r="B389" s="11" t="s">
        <v>81</v>
      </c>
      <c r="C389" s="45">
        <f>C10+C21+C63+C72+C115+C121+C176+C193+C285+C293+C299+C324+C331+C334+C337+C346+C349+C364+C370+C376+C388</f>
        <v>1421885.65072</v>
      </c>
      <c r="D389" s="45">
        <f>D10+D21+D63+D72+D115+D121+D176+D193+D285+D293+D299+D324+D331+D334+D337+D346+D349+D364+D370+D376+D388</f>
        <v>27042429.720282</v>
      </c>
      <c r="E389" s="45">
        <f>E10+E21+E63+E72+E115+E121+E176+E193+E285+E293+E299+E324+E331+E334+E337+E346+E349+E364+E370+E376+E388</f>
        <v>1747683.0212300003</v>
      </c>
      <c r="F389" s="45">
        <f>F10+F21+F63+F72+F115+F121+F176+F193+F285+F293+F299+F324+F331+F334+F337+F346+F349+F364+F370+F376+F388</f>
        <v>1747683.02123</v>
      </c>
      <c r="G389" s="45">
        <f>G10+G21+G63+G72+G115+G121+G176+G193+G285+G293+G299+G324+G331+G334+G337+G346+G349+G364+G370+G376+G388+0.5</f>
        <v>1531378.5099999998</v>
      </c>
      <c r="H389" s="45">
        <f>H10+H21+H63+H72+H115+H121+H176+H193+H285+H293+H299+H324+H331+H334+H337+H346+H349+H364+H370+H376+H388-0.5</f>
        <v>1531378.52</v>
      </c>
      <c r="I389" s="7"/>
    </row>
    <row r="390" spans="1:9" ht="18.75">
      <c r="A390" s="10"/>
      <c r="B390" s="11" t="s">
        <v>189</v>
      </c>
      <c r="C390" s="14">
        <f aca="true" t="shared" si="19" ref="C390:H390">C64+C286+C300</f>
        <v>0</v>
      </c>
      <c r="D390" s="14">
        <f t="shared" si="19"/>
        <v>5236767.98562</v>
      </c>
      <c r="E390" s="14">
        <f t="shared" si="19"/>
        <v>0</v>
      </c>
      <c r="F390" s="14">
        <f t="shared" si="19"/>
        <v>0</v>
      </c>
      <c r="G390" s="14">
        <f t="shared" si="19"/>
        <v>0</v>
      </c>
      <c r="H390" s="14">
        <f t="shared" si="19"/>
        <v>0</v>
      </c>
      <c r="I390" s="7"/>
    </row>
  </sheetData>
  <sheetProtection/>
  <mergeCells count="51">
    <mergeCell ref="J178:J181"/>
    <mergeCell ref="J182:J183"/>
    <mergeCell ref="I178:I181"/>
    <mergeCell ref="I297:I298"/>
    <mergeCell ref="I7:I8"/>
    <mergeCell ref="A11:I11"/>
    <mergeCell ref="B51:B52"/>
    <mergeCell ref="A65:I65"/>
    <mergeCell ref="B93:B94"/>
    <mergeCell ref="A194:I194"/>
    <mergeCell ref="A1:I1"/>
    <mergeCell ref="A3:I3"/>
    <mergeCell ref="A2:I2"/>
    <mergeCell ref="A73:I73"/>
    <mergeCell ref="A6:I6"/>
    <mergeCell ref="A22:I22"/>
    <mergeCell ref="B49:B50"/>
    <mergeCell ref="I304:I305"/>
    <mergeCell ref="A350:I350"/>
    <mergeCell ref="I273:I275"/>
    <mergeCell ref="I276:I278"/>
    <mergeCell ref="I279:I281"/>
    <mergeCell ref="I282:I284"/>
    <mergeCell ref="A301:I301"/>
    <mergeCell ref="I255:I257"/>
    <mergeCell ref="I258:I260"/>
    <mergeCell ref="I261:I263"/>
    <mergeCell ref="A335:I335"/>
    <mergeCell ref="I182:I183"/>
    <mergeCell ref="I264:I266"/>
    <mergeCell ref="I267:I269"/>
    <mergeCell ref="I270:I272"/>
    <mergeCell ref="A287:I287"/>
    <mergeCell ref="A294:I294"/>
    <mergeCell ref="A365:I365"/>
    <mergeCell ref="A371:I371"/>
    <mergeCell ref="A377:I377"/>
    <mergeCell ref="I321:I322"/>
    <mergeCell ref="A347:I347"/>
    <mergeCell ref="I344:I345"/>
    <mergeCell ref="I342:I343"/>
    <mergeCell ref="A332:I332"/>
    <mergeCell ref="A338:I338"/>
    <mergeCell ref="A325:I325"/>
    <mergeCell ref="A105:A106"/>
    <mergeCell ref="B105:B106"/>
    <mergeCell ref="A107:A108"/>
    <mergeCell ref="A122:I122"/>
    <mergeCell ref="I117:I118"/>
    <mergeCell ref="A177:I177"/>
    <mergeCell ref="A116:I116"/>
  </mergeCells>
  <printOptions horizontalCentered="1"/>
  <pageMargins left="0.11811023622047245" right="0.11811023622047245" top="0.35433070866141736" bottom="0.35433070866141736" header="0.31496062992125984" footer="0.11811023622047245"/>
  <pageSetup fitToHeight="90" orientation="landscape" paperSize="9" scale="54" r:id="rId1"/>
  <headerFooter>
    <oddFooter>&amp;L&amp;D  &amp;T&amp;C&amp;P</oddFooter>
  </headerFooter>
  <rowBreaks count="2" manualBreakCount="2">
    <brk id="115" max="8" man="1"/>
    <brk id="303" max="8" man="1"/>
  </rowBreaks>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Чимбир</cp:lastModifiedBy>
  <cp:lastPrinted>2024-02-20T12:14:53Z</cp:lastPrinted>
  <dcterms:created xsi:type="dcterms:W3CDTF">2024-01-24T12:05:22Z</dcterms:created>
  <dcterms:modified xsi:type="dcterms:W3CDTF">2024-02-21T07:39:13Z</dcterms:modified>
  <cp:category/>
  <cp:version/>
  <cp:contentType/>
  <cp:contentStatus/>
</cp:coreProperties>
</file>