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Прогноз" sheetId="1" r:id="rId1"/>
  </sheets>
  <definedNames>
    <definedName name="_xlnm.Print_Area" localSheetId="0">'Прогноз'!$A$1:$G$60</definedName>
  </definedNames>
  <calcPr fullCalcOnLoad="1"/>
</workbook>
</file>

<file path=xl/sharedStrings.xml><?xml version="1.0" encoding="utf-8"?>
<sst xmlns="http://schemas.openxmlformats.org/spreadsheetml/2006/main" count="95" uniqueCount="40">
  <si>
    <t xml:space="preserve">Дефицит(-), профицит (+) </t>
  </si>
  <si>
    <t>Показатели</t>
  </si>
  <si>
    <t>№п/п</t>
  </si>
  <si>
    <t>Консолидированный бюджет</t>
  </si>
  <si>
    <t>Доходы</t>
  </si>
  <si>
    <t>в т.ч.</t>
  </si>
  <si>
    <t>налоговые и неналоговые</t>
  </si>
  <si>
    <t>безвозмездные поступления</t>
  </si>
  <si>
    <t>Расходы</t>
  </si>
  <si>
    <t>Бюджет территориального фонда обязательного медицинского страхования</t>
  </si>
  <si>
    <t>1.1</t>
  </si>
  <si>
    <t>1.2</t>
  </si>
  <si>
    <t>млн. рублей</t>
  </si>
  <si>
    <t>Областной бюджет</t>
  </si>
  <si>
    <t>* без учета целевых безвозмездных поступлений</t>
  </si>
  <si>
    <t>Бюджеты муниципальных образований Самарской области</t>
  </si>
  <si>
    <t>* без учета безвозмездных поступлений из федерального бюджета</t>
  </si>
  <si>
    <t>2023 год *</t>
  </si>
  <si>
    <t>дотации</t>
  </si>
  <si>
    <t>субсидии</t>
  </si>
  <si>
    <t>субвенции</t>
  </si>
  <si>
    <t>иные МБТ</t>
  </si>
  <si>
    <t>безвозмездные поступления от других бюджетов бюджетной системы</t>
  </si>
  <si>
    <t xml:space="preserve">безвозмездные поступления </t>
  </si>
  <si>
    <t>из них</t>
  </si>
  <si>
    <t>1</t>
  </si>
  <si>
    <t>2</t>
  </si>
  <si>
    <t>3</t>
  </si>
  <si>
    <t>1.2.1</t>
  </si>
  <si>
    <t>1.1.1</t>
  </si>
  <si>
    <t>1.1.2</t>
  </si>
  <si>
    <t>1.3</t>
  </si>
  <si>
    <t>2024 год *</t>
  </si>
  <si>
    <t>2021 год (отчет)</t>
  </si>
  <si>
    <t>2022 год (ожидаемое исполнение)</t>
  </si>
  <si>
    <t>2025 год *</t>
  </si>
  <si>
    <t>2023 год</t>
  </si>
  <si>
    <t>2024 год</t>
  </si>
  <si>
    <t>2025 год</t>
  </si>
  <si>
    <t>Прогноз основных характеристик консолидированного бюджета Самарской области, областного бюджета, местных бюджетов, бюджета территориального фонда обязательного медицинского страхования на 2023-2025 года, фактическое исполнение за 2021 год, ожидаемое исполнение за 2022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</si>
</sst>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_р_."/>
    <numFmt numFmtId="175" formatCode="_-* #,##0.0_р_._-;\-* #,##0.0_р_._-;_-* &quot;-&quot;?_р_._-;_-@_-"/>
    <numFmt numFmtId="176" formatCode="0.0%"/>
    <numFmt numFmtId="177" formatCode="_-* #,##0_р_._-;\-* #,##0_р_._-;_-* &quot;-&quot;?_р_._-;_-@_-"/>
    <numFmt numFmtId="178" formatCode="_-* #,##0_р_._-;\-* #,##0_р_._-;_-* &quot;-&quot;??_р_._-;_-@_-"/>
    <numFmt numFmtId="179" formatCode="0.00_ ;\-0.00\ "/>
    <numFmt numFmtId="180" formatCode="#,##0_ ;\-#,##0\ "/>
    <numFmt numFmtId="181" formatCode="#,##0.000"/>
    <numFmt numFmtId="182" formatCode="_-* #,##0.0\ _₽_-;\-* #,##0.0\ _₽_-;_-* &quot;-&quot;??\ _₽_-;_-@_-"/>
    <numFmt numFmtId="183" formatCode="#\ ##0.00;[Red]\-#\ ##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8.5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10"/>
      <name val="Arial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8.5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 vertical="center" wrapText="1"/>
    </xf>
    <xf numFmtId="3" fontId="6" fillId="33" borderId="0" xfId="53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3" fontId="8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173" fontId="8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173" fontId="8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3" fontId="1" fillId="33" borderId="10" xfId="0" applyNumberFormat="1" applyFont="1" applyFill="1" applyBorder="1" applyAlignment="1">
      <alignment horizontal="center" vertical="center"/>
    </xf>
    <xf numFmtId="3" fontId="2" fillId="0" borderId="10" xfId="53" applyNumberFormat="1" applyFont="1" applyFill="1" applyBorder="1" applyAlignment="1">
      <alignment horizontal="center" vertical="center"/>
      <protection/>
    </xf>
    <xf numFmtId="3" fontId="2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3" fontId="2" fillId="33" borderId="10" xfId="53" applyNumberFormat="1" applyFont="1" applyFill="1" applyBorder="1" applyAlignment="1">
      <alignment horizontal="center" vertical="center"/>
      <protection/>
    </xf>
    <xf numFmtId="3" fontId="12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Zeros="0" tabSelected="1" view="pageBreakPreview" zoomScale="85" zoomScaleNormal="60" zoomScaleSheetLayoutView="85" zoomScalePageLayoutView="0" workbookViewId="0" topLeftCell="A1">
      <selection activeCell="B11" sqref="B11"/>
    </sheetView>
  </sheetViews>
  <sheetFormatPr defaultColWidth="9.00390625" defaultRowHeight="12.75"/>
  <cols>
    <col min="1" max="1" width="14.125" style="16" bestFit="1" customWidth="1"/>
    <col min="2" max="2" width="40.375" style="26" customWidth="1"/>
    <col min="3" max="7" width="20.625" style="16" customWidth="1"/>
    <col min="8" max="8" width="27.625" style="16" customWidth="1"/>
    <col min="9" max="9" width="13.625" style="16" customWidth="1"/>
    <col min="10" max="10" width="34.125" style="16" customWidth="1"/>
    <col min="11" max="11" width="23.125" style="16" customWidth="1"/>
    <col min="12" max="12" width="13.625" style="16" customWidth="1"/>
    <col min="13" max="13" width="15.00390625" style="16" customWidth="1"/>
    <col min="14" max="16384" width="9.125" style="16" customWidth="1"/>
  </cols>
  <sheetData>
    <row r="1" spans="1:7" ht="63" customHeight="1">
      <c r="A1" s="73" t="s">
        <v>39</v>
      </c>
      <c r="B1" s="73"/>
      <c r="C1" s="73"/>
      <c r="D1" s="73"/>
      <c r="E1" s="73"/>
      <c r="F1" s="73"/>
      <c r="G1" s="73"/>
    </row>
    <row r="2" spans="2:8" ht="17.25" customHeight="1">
      <c r="B2" s="19"/>
      <c r="C2" s="20"/>
      <c r="D2" s="20"/>
      <c r="E2" s="20"/>
      <c r="F2" s="20"/>
      <c r="G2" s="21" t="s">
        <v>12</v>
      </c>
      <c r="H2" s="20"/>
    </row>
    <row r="3" spans="1:7" ht="67.5" customHeight="1">
      <c r="A3" s="9" t="s">
        <v>2</v>
      </c>
      <c r="B3" s="11" t="s">
        <v>1</v>
      </c>
      <c r="C3" s="9" t="s">
        <v>33</v>
      </c>
      <c r="D3" s="1" t="s">
        <v>34</v>
      </c>
      <c r="E3" s="1" t="s">
        <v>17</v>
      </c>
      <c r="F3" s="1" t="s">
        <v>32</v>
      </c>
      <c r="G3" s="1" t="s">
        <v>35</v>
      </c>
    </row>
    <row r="4" spans="1:7" ht="18.75">
      <c r="A4" s="9"/>
      <c r="B4" s="11" t="s">
        <v>3</v>
      </c>
      <c r="C4" s="9"/>
      <c r="D4" s="1"/>
      <c r="E4" s="1"/>
      <c r="F4" s="1"/>
      <c r="G4" s="1"/>
    </row>
    <row r="5" spans="1:14" ht="18.75">
      <c r="A5" s="7" t="s">
        <v>25</v>
      </c>
      <c r="B5" s="12" t="s">
        <v>4</v>
      </c>
      <c r="C5" s="13">
        <f>C7+C8</f>
        <v>306133.62</v>
      </c>
      <c r="D5" s="61">
        <f>D7+D8</f>
        <v>317227.444</v>
      </c>
      <c r="E5" s="13">
        <v>234320.822</v>
      </c>
      <c r="F5" s="13">
        <v>259795.606</v>
      </c>
      <c r="G5" s="13">
        <v>269585.035</v>
      </c>
      <c r="H5" s="69"/>
      <c r="I5" s="65"/>
      <c r="J5" s="65"/>
      <c r="K5" s="65"/>
      <c r="L5" s="65"/>
      <c r="M5" s="65"/>
      <c r="N5" s="65"/>
    </row>
    <row r="6" spans="1:7" ht="18.75">
      <c r="A6" s="7"/>
      <c r="B6" s="14" t="s">
        <v>5</v>
      </c>
      <c r="C6" s="13"/>
      <c r="D6" s="72"/>
      <c r="E6" s="1"/>
      <c r="F6" s="1"/>
      <c r="G6" s="1"/>
    </row>
    <row r="7" spans="1:8" ht="18.75">
      <c r="A7" s="7" t="s">
        <v>10</v>
      </c>
      <c r="B7" s="14" t="s">
        <v>6</v>
      </c>
      <c r="C7" s="17">
        <v>237012.348</v>
      </c>
      <c r="D7" s="64">
        <f>D20+D40</f>
        <v>222790.63</v>
      </c>
      <c r="E7" s="17">
        <v>234320.822</v>
      </c>
      <c r="F7" s="17">
        <v>259795.606</v>
      </c>
      <c r="G7" s="17">
        <v>269585.035</v>
      </c>
      <c r="H7" s="69"/>
    </row>
    <row r="8" spans="1:10" ht="18.75">
      <c r="A8" s="7" t="s">
        <v>11</v>
      </c>
      <c r="B8" s="14" t="s">
        <v>7</v>
      </c>
      <c r="C8" s="10">
        <v>69121.272</v>
      </c>
      <c r="D8" s="64">
        <f>D21+D41-D42-D43-D44-D45</f>
        <v>94436.81400000001</v>
      </c>
      <c r="E8" s="32"/>
      <c r="F8" s="32"/>
      <c r="G8" s="32"/>
      <c r="H8" s="69"/>
      <c r="J8" s="69"/>
    </row>
    <row r="9" spans="1:7" ht="18.75">
      <c r="A9" s="7" t="s">
        <v>26</v>
      </c>
      <c r="B9" s="12" t="s">
        <v>8</v>
      </c>
      <c r="C9" s="13">
        <v>278378.54635171</v>
      </c>
      <c r="D9" s="61">
        <v>377718.29753528</v>
      </c>
      <c r="E9" s="57">
        <f>E5-E10</f>
        <v>259442.23548685398</v>
      </c>
      <c r="F9" s="57">
        <f>F5-F10</f>
        <v>280037.2237203423</v>
      </c>
      <c r="G9" s="57">
        <f>G5-G10</f>
        <v>270864.013462619</v>
      </c>
    </row>
    <row r="10" spans="1:8" ht="18.75">
      <c r="A10" s="7" t="s">
        <v>27</v>
      </c>
      <c r="B10" s="8" t="s">
        <v>0</v>
      </c>
      <c r="C10" s="34">
        <f>C5-C9</f>
        <v>27755.07364829001</v>
      </c>
      <c r="D10" s="61">
        <f>D5-D9</f>
        <v>-60490.85353527998</v>
      </c>
      <c r="E10" s="13">
        <f>E29+E47</f>
        <v>-25121.413486854</v>
      </c>
      <c r="F10" s="13">
        <f>F29+F47</f>
        <v>-20241.617720342314</v>
      </c>
      <c r="G10" s="13">
        <f>G29+G47</f>
        <v>-1278.9784626190085</v>
      </c>
      <c r="H10" s="69"/>
    </row>
    <row r="11" spans="1:7" ht="18.75">
      <c r="A11" s="22"/>
      <c r="B11" s="16"/>
      <c r="C11" s="23"/>
      <c r="D11" s="23"/>
      <c r="E11" s="23"/>
      <c r="F11" s="23"/>
      <c r="G11" s="23"/>
    </row>
    <row r="12" spans="1:7" ht="18.75">
      <c r="A12" s="22"/>
      <c r="B12" s="25" t="s">
        <v>14</v>
      </c>
      <c r="C12" s="23"/>
      <c r="D12" s="23"/>
      <c r="E12" s="23"/>
      <c r="F12" s="23"/>
      <c r="G12" s="23"/>
    </row>
    <row r="13" spans="1:7" ht="18.75">
      <c r="A13" s="22"/>
      <c r="B13" s="24"/>
      <c r="C13" s="23"/>
      <c r="D13" s="23"/>
      <c r="E13" s="23"/>
      <c r="F13" s="23"/>
      <c r="G13" s="23"/>
    </row>
    <row r="14" spans="1:8" ht="18.75">
      <c r="A14" s="22"/>
      <c r="B14" s="24"/>
      <c r="C14" s="23"/>
      <c r="D14" s="23"/>
      <c r="E14" s="23"/>
      <c r="F14" s="23"/>
      <c r="G14" s="23"/>
      <c r="H14" s="70"/>
    </row>
    <row r="15" spans="1:7" ht="18.75">
      <c r="A15" s="22"/>
      <c r="B15" s="24"/>
      <c r="C15" s="23"/>
      <c r="D15" s="23"/>
      <c r="E15" s="23"/>
      <c r="F15" s="23"/>
      <c r="G15" s="21" t="s">
        <v>12</v>
      </c>
    </row>
    <row r="16" spans="1:7" ht="56.25">
      <c r="A16" s="9" t="s">
        <v>2</v>
      </c>
      <c r="B16" s="11" t="s">
        <v>1</v>
      </c>
      <c r="C16" s="9" t="s">
        <v>33</v>
      </c>
      <c r="D16" s="1" t="s">
        <v>34</v>
      </c>
      <c r="E16" s="1" t="s">
        <v>17</v>
      </c>
      <c r="F16" s="1" t="s">
        <v>32</v>
      </c>
      <c r="G16" s="1" t="s">
        <v>35</v>
      </c>
    </row>
    <row r="17" spans="1:7" ht="18.75">
      <c r="A17" s="9"/>
      <c r="B17" s="15" t="s">
        <v>13</v>
      </c>
      <c r="C17" s="13"/>
      <c r="D17" s="6"/>
      <c r="E17" s="6"/>
      <c r="F17" s="6"/>
      <c r="G17" s="6"/>
    </row>
    <row r="18" spans="1:10" ht="18.75">
      <c r="A18" s="7" t="s">
        <v>25</v>
      </c>
      <c r="B18" s="12" t="s">
        <v>4</v>
      </c>
      <c r="C18" s="6">
        <v>266447.646</v>
      </c>
      <c r="D18" s="56">
        <f>D20+D21</f>
        <v>275577.444</v>
      </c>
      <c r="E18" s="56">
        <v>191916.261</v>
      </c>
      <c r="F18" s="56">
        <v>215193.895</v>
      </c>
      <c r="G18" s="56">
        <v>222714.044</v>
      </c>
      <c r="H18" s="69"/>
      <c r="I18" s="69"/>
      <c r="J18" s="69"/>
    </row>
    <row r="19" spans="1:7" ht="18.75">
      <c r="A19" s="7"/>
      <c r="B19" s="14" t="s">
        <v>5</v>
      </c>
      <c r="C19" s="18"/>
      <c r="D19" s="58"/>
      <c r="E19" s="6"/>
      <c r="F19" s="6"/>
      <c r="G19" s="6"/>
    </row>
    <row r="20" spans="1:7" ht="18.75">
      <c r="A20" s="7" t="s">
        <v>10</v>
      </c>
      <c r="B20" s="14" t="s">
        <v>6</v>
      </c>
      <c r="C20" s="17">
        <v>197408.285</v>
      </c>
      <c r="D20" s="43">
        <v>182137.63</v>
      </c>
      <c r="E20" s="17">
        <v>191885.492</v>
      </c>
      <c r="F20" s="17">
        <v>215193.895</v>
      </c>
      <c r="G20" s="17">
        <v>222714.044</v>
      </c>
    </row>
    <row r="21" spans="1:9" ht="18.75">
      <c r="A21" s="7" t="s">
        <v>11</v>
      </c>
      <c r="B21" s="14" t="s">
        <v>23</v>
      </c>
      <c r="C21" s="17">
        <v>69039.361</v>
      </c>
      <c r="D21" s="17">
        <v>93439.814</v>
      </c>
      <c r="E21" s="17">
        <v>30.769</v>
      </c>
      <c r="F21" s="17"/>
      <c r="G21" s="17"/>
      <c r="I21" s="70"/>
    </row>
    <row r="22" spans="1:7" s="2" customFormat="1" ht="18.75">
      <c r="A22" s="50"/>
      <c r="B22" s="51" t="s">
        <v>24</v>
      </c>
      <c r="C22" s="17"/>
      <c r="D22" s="17"/>
      <c r="E22" s="17"/>
      <c r="F22" s="17"/>
      <c r="G22" s="17"/>
    </row>
    <row r="23" spans="1:10" s="54" customFormat="1" ht="31.5">
      <c r="A23" s="52" t="s">
        <v>28</v>
      </c>
      <c r="B23" s="53" t="s">
        <v>22</v>
      </c>
      <c r="C23" s="10">
        <v>65956.409</v>
      </c>
      <c r="D23" s="10">
        <f>D24+D25+D26+D27</f>
        <v>89112.405297</v>
      </c>
      <c r="E23" s="17">
        <f>E24+E25+E26+E27</f>
        <v>30.769</v>
      </c>
      <c r="F23" s="17"/>
      <c r="G23" s="17"/>
      <c r="J23" s="66"/>
    </row>
    <row r="24" spans="1:7" s="47" customFormat="1" ht="18.75">
      <c r="A24" s="45"/>
      <c r="B24" s="46" t="s">
        <v>18</v>
      </c>
      <c r="C24" s="17">
        <v>885.287</v>
      </c>
      <c r="D24" s="17">
        <v>889.381</v>
      </c>
      <c r="E24" s="17"/>
      <c r="F24" s="57"/>
      <c r="G24" s="57"/>
    </row>
    <row r="25" spans="1:7" s="47" customFormat="1" ht="18.75">
      <c r="A25" s="45"/>
      <c r="B25" s="46" t="s">
        <v>19</v>
      </c>
      <c r="C25" s="17">
        <v>21992.446</v>
      </c>
      <c r="D25" s="17">
        <v>27244.166</v>
      </c>
      <c r="E25" s="17">
        <v>30.769</v>
      </c>
      <c r="F25" s="57"/>
      <c r="G25" s="57"/>
    </row>
    <row r="26" spans="1:7" s="47" customFormat="1" ht="18.75">
      <c r="A26" s="45"/>
      <c r="B26" s="46" t="s">
        <v>20</v>
      </c>
      <c r="C26" s="17">
        <v>9009.107</v>
      </c>
      <c r="D26" s="17">
        <v>8540.606</v>
      </c>
      <c r="E26" s="17"/>
      <c r="F26" s="57"/>
      <c r="G26" s="57"/>
    </row>
    <row r="27" spans="1:7" s="47" customFormat="1" ht="18.75">
      <c r="A27" s="45"/>
      <c r="B27" s="46" t="s">
        <v>21</v>
      </c>
      <c r="C27" s="17">
        <v>34069.568</v>
      </c>
      <c r="D27" s="17">
        <f>52416.313+21.939297</f>
        <v>52438.252297</v>
      </c>
      <c r="E27" s="17"/>
      <c r="F27" s="57"/>
      <c r="G27" s="57"/>
    </row>
    <row r="28" spans="1:7" ht="18.75">
      <c r="A28" s="7" t="s">
        <v>26</v>
      </c>
      <c r="B28" s="12" t="s">
        <v>8</v>
      </c>
      <c r="C28" s="6">
        <v>238648.454</v>
      </c>
      <c r="D28" s="6">
        <v>322607.16</v>
      </c>
      <c r="E28" s="6">
        <v>217009.21247641</v>
      </c>
      <c r="F28" s="6">
        <v>235654.491104916</v>
      </c>
      <c r="G28" s="6">
        <v>224217.022462619</v>
      </c>
    </row>
    <row r="29" spans="1:7" ht="18.75">
      <c r="A29" s="7" t="s">
        <v>27</v>
      </c>
      <c r="B29" s="8" t="s">
        <v>0</v>
      </c>
      <c r="C29" s="13">
        <f>C18-C28</f>
        <v>27799.19200000001</v>
      </c>
      <c r="D29" s="13">
        <f>D18-D28</f>
        <v>-47029.71599999996</v>
      </c>
      <c r="E29" s="13">
        <f>E18-E28</f>
        <v>-25092.951476410002</v>
      </c>
      <c r="F29" s="13">
        <f>F18-F28</f>
        <v>-20460.59610491601</v>
      </c>
      <c r="G29" s="13">
        <f>G18-G28</f>
        <v>-1502.9784626190085</v>
      </c>
    </row>
    <row r="30" spans="1:10" ht="18.75">
      <c r="A30" s="22"/>
      <c r="B30" s="24"/>
      <c r="C30" s="23"/>
      <c r="D30" s="23"/>
      <c r="E30" s="23"/>
      <c r="F30" s="23"/>
      <c r="G30" s="23"/>
      <c r="J30" s="69"/>
    </row>
    <row r="31" spans="1:10" ht="18.75">
      <c r="A31" s="22"/>
      <c r="B31" s="41" t="s">
        <v>14</v>
      </c>
      <c r="C31" s="23"/>
      <c r="D31" s="23"/>
      <c r="E31" s="23"/>
      <c r="F31" s="23"/>
      <c r="G31" s="23"/>
      <c r="J31" s="69"/>
    </row>
    <row r="32" spans="1:10" ht="18.75">
      <c r="A32" s="22"/>
      <c r="B32" s="25"/>
      <c r="C32" s="23"/>
      <c r="D32" s="23"/>
      <c r="E32" s="23"/>
      <c r="F32" s="23"/>
      <c r="G32" s="23"/>
      <c r="J32" s="69"/>
    </row>
    <row r="33" spans="1:7" ht="18.75">
      <c r="A33" s="22"/>
      <c r="B33" s="24"/>
      <c r="C33" s="23"/>
      <c r="D33" s="23"/>
      <c r="E33" s="23"/>
      <c r="F33" s="23"/>
      <c r="G33" s="23"/>
    </row>
    <row r="34" spans="1:7" ht="18.75">
      <c r="A34" s="22"/>
      <c r="B34" s="24"/>
      <c r="C34" s="23"/>
      <c r="D34" s="23"/>
      <c r="E34" s="23"/>
      <c r="F34" s="23"/>
      <c r="G34" s="23"/>
    </row>
    <row r="35" spans="1:7" ht="18.75">
      <c r="A35" s="22"/>
      <c r="B35" s="24"/>
      <c r="C35" s="23"/>
      <c r="D35" s="23"/>
      <c r="E35" s="23"/>
      <c r="F35" s="23"/>
      <c r="G35" s="21" t="s">
        <v>12</v>
      </c>
    </row>
    <row r="36" spans="1:7" s="29" customFormat="1" ht="56.25">
      <c r="A36" s="30" t="s">
        <v>2</v>
      </c>
      <c r="B36" s="31" t="s">
        <v>1</v>
      </c>
      <c r="C36" s="9" t="s">
        <v>33</v>
      </c>
      <c r="D36" s="1" t="s">
        <v>34</v>
      </c>
      <c r="E36" s="1" t="s">
        <v>17</v>
      </c>
      <c r="F36" s="1" t="s">
        <v>32</v>
      </c>
      <c r="G36" s="1" t="s">
        <v>35</v>
      </c>
    </row>
    <row r="37" spans="1:7" s="29" customFormat="1" ht="51" customHeight="1">
      <c r="A37" s="30">
        <v>1</v>
      </c>
      <c r="B37" s="33" t="s">
        <v>15</v>
      </c>
      <c r="C37" s="34"/>
      <c r="D37" s="34"/>
      <c r="E37" s="34"/>
      <c r="F37" s="34"/>
      <c r="G37" s="34"/>
    </row>
    <row r="38" spans="1:8" s="29" customFormat="1" ht="18.75">
      <c r="A38" s="27" t="s">
        <v>10</v>
      </c>
      <c r="B38" s="35" t="s">
        <v>4</v>
      </c>
      <c r="C38" s="60">
        <v>85265.44876414</v>
      </c>
      <c r="D38" s="34">
        <v>103706</v>
      </c>
      <c r="E38" s="56">
        <v>89169</v>
      </c>
      <c r="F38" s="56">
        <v>89314</v>
      </c>
      <c r="G38" s="56">
        <v>89644</v>
      </c>
      <c r="H38" s="68"/>
    </row>
    <row r="39" spans="1:7" s="29" customFormat="1" ht="18.75">
      <c r="A39" s="27"/>
      <c r="B39" s="28" t="s">
        <v>5</v>
      </c>
      <c r="C39" s="61"/>
      <c r="D39" s="34"/>
      <c r="E39" s="55"/>
      <c r="F39" s="55"/>
      <c r="G39" s="55"/>
    </row>
    <row r="40" spans="1:7" s="29" customFormat="1" ht="18.75">
      <c r="A40" s="27" t="s">
        <v>29</v>
      </c>
      <c r="B40" s="28" t="s">
        <v>6</v>
      </c>
      <c r="C40" s="62">
        <v>39615</v>
      </c>
      <c r="D40" s="36">
        <v>40653</v>
      </c>
      <c r="E40" s="36">
        <v>49851.025610444005</v>
      </c>
      <c r="F40" s="36">
        <v>52112.352315426295</v>
      </c>
      <c r="G40" s="36">
        <v>54381</v>
      </c>
    </row>
    <row r="41" spans="1:10" s="29" customFormat="1" ht="18.75">
      <c r="A41" s="27" t="s">
        <v>30</v>
      </c>
      <c r="B41" s="28" t="s">
        <v>7</v>
      </c>
      <c r="C41" s="63">
        <v>45651</v>
      </c>
      <c r="D41" s="36">
        <v>63053</v>
      </c>
      <c r="E41" s="36">
        <v>39318</v>
      </c>
      <c r="F41" s="36">
        <v>37202</v>
      </c>
      <c r="G41" s="36">
        <v>35262</v>
      </c>
      <c r="I41" s="71"/>
      <c r="J41" s="68"/>
    </row>
    <row r="42" spans="1:10" s="47" customFormat="1" ht="18.75">
      <c r="A42" s="27"/>
      <c r="B42" s="28" t="s">
        <v>18</v>
      </c>
      <c r="C42" s="64">
        <v>6567</v>
      </c>
      <c r="D42" s="17">
        <v>6216</v>
      </c>
      <c r="E42" s="17">
        <v>6700</v>
      </c>
      <c r="F42" s="17">
        <v>4742</v>
      </c>
      <c r="G42" s="17">
        <v>4725</v>
      </c>
      <c r="H42" s="67"/>
      <c r="J42" s="67"/>
    </row>
    <row r="43" spans="1:10" s="47" customFormat="1" ht="18.75">
      <c r="A43" s="27"/>
      <c r="B43" s="28" t="s">
        <v>19</v>
      </c>
      <c r="C43" s="64">
        <v>22613</v>
      </c>
      <c r="D43" s="17">
        <v>35955</v>
      </c>
      <c r="E43" s="17">
        <v>9561</v>
      </c>
      <c r="F43" s="17">
        <v>8895</v>
      </c>
      <c r="G43" s="17">
        <v>5949</v>
      </c>
      <c r="H43" s="67"/>
      <c r="J43" s="67"/>
    </row>
    <row r="44" spans="1:10" s="47" customFormat="1" ht="18.75">
      <c r="A44" s="27"/>
      <c r="B44" s="28" t="s">
        <v>20</v>
      </c>
      <c r="C44" s="64">
        <v>14787</v>
      </c>
      <c r="D44" s="17">
        <v>16583</v>
      </c>
      <c r="E44" s="17">
        <v>22593</v>
      </c>
      <c r="F44" s="17">
        <v>23504</v>
      </c>
      <c r="G44" s="17">
        <v>24536</v>
      </c>
      <c r="H44" s="67"/>
      <c r="J44" s="67"/>
    </row>
    <row r="45" spans="1:10" s="47" customFormat="1" ht="18.75">
      <c r="A45" s="27"/>
      <c r="B45" s="28" t="s">
        <v>21</v>
      </c>
      <c r="C45" s="64">
        <v>1574</v>
      </c>
      <c r="D45" s="17">
        <v>3302</v>
      </c>
      <c r="E45" s="17">
        <v>464</v>
      </c>
      <c r="F45" s="17">
        <v>61</v>
      </c>
      <c r="G45" s="17">
        <v>52</v>
      </c>
      <c r="H45" s="67"/>
      <c r="J45" s="67"/>
    </row>
    <row r="46" spans="1:10" s="29" customFormat="1" ht="18.75">
      <c r="A46" s="27" t="s">
        <v>11</v>
      </c>
      <c r="B46" s="35" t="s">
        <v>8</v>
      </c>
      <c r="C46" s="60">
        <v>85309.56625739999</v>
      </c>
      <c r="D46" s="34">
        <v>107497</v>
      </c>
      <c r="E46" s="59">
        <v>89197.462010444</v>
      </c>
      <c r="F46" s="59">
        <v>89095.0216154263</v>
      </c>
      <c r="G46" s="59">
        <v>89419</v>
      </c>
      <c r="H46" s="68"/>
      <c r="J46" s="68"/>
    </row>
    <row r="47" spans="1:10" s="29" customFormat="1" ht="18.75">
      <c r="A47" s="27" t="s">
        <v>31</v>
      </c>
      <c r="B47" s="37" t="s">
        <v>0</v>
      </c>
      <c r="C47" s="34">
        <v>-44.1174932599824</v>
      </c>
      <c r="D47" s="34">
        <v>-3791</v>
      </c>
      <c r="E47" s="34">
        <v>-28.462010443996405</v>
      </c>
      <c r="F47" s="34">
        <v>218.97838457369653</v>
      </c>
      <c r="G47" s="34">
        <v>224</v>
      </c>
      <c r="J47" s="68"/>
    </row>
    <row r="48" spans="1:10" s="29" customFormat="1" ht="18.75">
      <c r="A48" s="38"/>
      <c r="B48" s="39"/>
      <c r="C48" s="40"/>
      <c r="D48" s="40"/>
      <c r="E48" s="40"/>
      <c r="F48" s="40"/>
      <c r="G48" s="40"/>
      <c r="H48" s="68"/>
      <c r="J48" s="68"/>
    </row>
    <row r="49" spans="1:10" s="29" customFormat="1" ht="18.75">
      <c r="A49" s="38"/>
      <c r="B49" s="41" t="s">
        <v>16</v>
      </c>
      <c r="C49" s="40"/>
      <c r="D49" s="40"/>
      <c r="E49" s="40"/>
      <c r="F49" s="40"/>
      <c r="G49" s="40"/>
      <c r="H49" s="68"/>
      <c r="J49" s="68"/>
    </row>
    <row r="50" spans="1:10" ht="18.75">
      <c r="A50" s="22"/>
      <c r="B50" s="24"/>
      <c r="C50" s="23"/>
      <c r="D50" s="23"/>
      <c r="E50" s="23"/>
      <c r="F50" s="23"/>
      <c r="G50" s="23"/>
      <c r="H50" s="69"/>
      <c r="J50" s="69"/>
    </row>
    <row r="51" spans="1:8" ht="18.75">
      <c r="A51" s="22"/>
      <c r="B51" s="24"/>
      <c r="C51" s="23"/>
      <c r="D51" s="23"/>
      <c r="E51" s="23"/>
      <c r="F51" s="23"/>
      <c r="G51" s="23"/>
      <c r="H51" s="69"/>
    </row>
    <row r="52" spans="1:11" ht="18.75">
      <c r="A52" s="22"/>
      <c r="B52" s="24"/>
      <c r="C52" s="23"/>
      <c r="D52" s="23"/>
      <c r="E52" s="23"/>
      <c r="F52" s="23"/>
      <c r="G52" s="21" t="s">
        <v>12</v>
      </c>
      <c r="H52" s="69"/>
      <c r="J52" s="69"/>
      <c r="K52" s="69"/>
    </row>
    <row r="53" spans="1:7" s="29" customFormat="1" ht="56.25">
      <c r="A53" s="30" t="s">
        <v>2</v>
      </c>
      <c r="B53" s="31" t="s">
        <v>1</v>
      </c>
      <c r="C53" s="9" t="s">
        <v>33</v>
      </c>
      <c r="D53" s="1" t="s">
        <v>34</v>
      </c>
      <c r="E53" s="1" t="s">
        <v>36</v>
      </c>
      <c r="F53" s="1" t="s">
        <v>37</v>
      </c>
      <c r="G53" s="1" t="s">
        <v>38</v>
      </c>
    </row>
    <row r="54" spans="1:7" s="29" customFormat="1" ht="56.25">
      <c r="A54" s="30"/>
      <c r="B54" s="33" t="s">
        <v>9</v>
      </c>
      <c r="C54" s="42"/>
      <c r="D54" s="42"/>
      <c r="E54" s="48"/>
      <c r="F54" s="42"/>
      <c r="G54" s="42"/>
    </row>
    <row r="55" spans="1:7" s="29" customFormat="1" ht="18.75">
      <c r="A55" s="27" t="s">
        <v>25</v>
      </c>
      <c r="B55" s="35" t="s">
        <v>4</v>
      </c>
      <c r="C55" s="44">
        <f>C57+C58</f>
        <v>48118.15683755</v>
      </c>
      <c r="D55" s="44">
        <f>D57+D58</f>
        <v>46876.7255</v>
      </c>
      <c r="E55" s="44">
        <f>E57+E58</f>
        <v>50737.4838</v>
      </c>
      <c r="F55" s="44">
        <f>F57+F58</f>
        <v>54368.1504</v>
      </c>
      <c r="G55" s="44">
        <f>G57+G58</f>
        <v>57338.857</v>
      </c>
    </row>
    <row r="56" spans="1:7" s="29" customFormat="1" ht="18.75">
      <c r="A56" s="27"/>
      <c r="B56" s="28" t="s">
        <v>5</v>
      </c>
      <c r="C56" s="49"/>
      <c r="D56" s="49"/>
      <c r="E56" s="49"/>
      <c r="F56" s="49"/>
      <c r="G56" s="49"/>
    </row>
    <row r="57" spans="1:7" s="29" customFormat="1" ht="18.75">
      <c r="A57" s="27" t="s">
        <v>10</v>
      </c>
      <c r="B57" s="28" t="s">
        <v>6</v>
      </c>
      <c r="C57" s="43">
        <v>162.13356972</v>
      </c>
      <c r="D57" s="43">
        <v>70.2242</v>
      </c>
      <c r="E57" s="43">
        <v>7.1857</v>
      </c>
      <c r="F57" s="43">
        <v>7.1857</v>
      </c>
      <c r="G57" s="43">
        <v>7.1857</v>
      </c>
    </row>
    <row r="58" spans="1:7" s="29" customFormat="1" ht="18.75">
      <c r="A58" s="27" t="s">
        <v>11</v>
      </c>
      <c r="B58" s="28" t="s">
        <v>7</v>
      </c>
      <c r="C58" s="43">
        <v>47956.02326783</v>
      </c>
      <c r="D58" s="43">
        <v>46806.5013</v>
      </c>
      <c r="E58" s="43">
        <v>50730.2981</v>
      </c>
      <c r="F58" s="43">
        <v>54360.9647</v>
      </c>
      <c r="G58" s="43">
        <v>57331.6713</v>
      </c>
    </row>
    <row r="59" spans="1:7" s="29" customFormat="1" ht="18.75">
      <c r="A59" s="27" t="s">
        <v>26</v>
      </c>
      <c r="B59" s="35" t="s">
        <v>8</v>
      </c>
      <c r="C59" s="44">
        <v>48104.3529</v>
      </c>
      <c r="D59" s="44">
        <v>47057.8915</v>
      </c>
      <c r="E59" s="44">
        <v>50737.4838</v>
      </c>
      <c r="F59" s="44">
        <v>54368.1504</v>
      </c>
      <c r="G59" s="44">
        <v>57338.857</v>
      </c>
    </row>
    <row r="60" spans="1:7" s="29" customFormat="1" ht="18.75">
      <c r="A60" s="27" t="s">
        <v>27</v>
      </c>
      <c r="B60" s="37" t="s">
        <v>0</v>
      </c>
      <c r="C60" s="44">
        <f>C55-C59</f>
        <v>13.803937550001137</v>
      </c>
      <c r="D60" s="44">
        <f>D55-D59</f>
        <v>-181.16599999999744</v>
      </c>
      <c r="E60" s="44">
        <f>E55-E59</f>
        <v>0</v>
      </c>
      <c r="F60" s="44">
        <f>F55-F59</f>
        <v>0</v>
      </c>
      <c r="G60" s="44">
        <f>G55-G59</f>
        <v>0</v>
      </c>
    </row>
    <row r="61" spans="2:7" s="2" customFormat="1" ht="18" customHeight="1">
      <c r="B61" s="5"/>
      <c r="C61" s="3"/>
      <c r="D61" s="3"/>
      <c r="E61" s="4"/>
      <c r="F61" s="4"/>
      <c r="G61" s="4"/>
    </row>
    <row r="62" ht="18">
      <c r="B62" s="16"/>
    </row>
  </sheetData>
  <sheetProtection/>
  <mergeCells count="1">
    <mergeCell ref="A1:G1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Kilyahina</dc:creator>
  <cp:keywords/>
  <dc:description/>
  <cp:lastModifiedBy>Киселёва</cp:lastModifiedBy>
  <cp:lastPrinted>2021-11-02T11:48:43Z</cp:lastPrinted>
  <dcterms:created xsi:type="dcterms:W3CDTF">2007-09-06T09:37:24Z</dcterms:created>
  <dcterms:modified xsi:type="dcterms:W3CDTF">2022-11-03T10:04:29Z</dcterms:modified>
  <cp:category/>
  <cp:version/>
  <cp:contentType/>
  <cp:contentStatus/>
</cp:coreProperties>
</file>