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1355" windowHeight="127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'Лист1'!$A$1:$G$88</definedName>
  </definedNames>
  <calcPr fullCalcOnLoad="1"/>
</workbook>
</file>

<file path=xl/sharedStrings.xml><?xml version="1.0" encoding="utf-8"?>
<sst xmlns="http://schemas.openxmlformats.org/spreadsheetml/2006/main" count="172" uniqueCount="172">
  <si>
    <t>тыс. рублей</t>
  </si>
  <si>
    <t>РзПр</t>
  </si>
  <si>
    <t>Наименование раздела, подраздела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</si>
  <si>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</si>
  <si>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</si>
  <si>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</si>
  <si>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</si>
  <si>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</si>
  <si>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</si>
  <si>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</si>
  <si>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</si>
  <si>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</si>
  <si>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</si>
  <si>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</si>
  <si>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</si>
  <si>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</si>
  <si>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</si>
  <si>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01 08</t>
  </si>
  <si>
    <t>Международные отношения и международное сотрудничество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</si>
  <si>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</si>
  <si>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</si>
  <si>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</si>
  <si>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</si>
  <si>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</si>
  <si>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</si>
  <si>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02 04</t>
  </si>
  <si>
    <t>Мобилизационная подготовка экономики</t>
  </si>
  <si>
    <t>03 00</t>
  </si>
  <si>
    <t>НАЦИОНАЛЬНАЯ БЕЗОПАСНОСТЬ И ПРАВООХРАНИТЕЛЬНАЯ ДЕЯТЕЛЬНОСТЬ</t>
  </si>
  <si>
    <t>03 09</t>
  </si>
  <si>
    <t>03 10</t>
  </si>
  <si>
    <t>03 11</t>
  </si>
  <si>
    <t>Миграционная политика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</si>
  <si>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</si>
  <si>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</si>
  <si>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</si>
  <si>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</si>
  <si>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04 01</t>
  </si>
  <si>
    <t>Общеэкономические вопросы</t>
  </si>
  <si>
    <t>04 02</t>
  </si>
  <si>
    <t>Топливно-энергетический комплекс</t>
  </si>
  <si>
    <t>04 05</t>
  </si>
  <si>
    <t>Сельское хозяйство и рыболовство</t>
  </si>
  <si>
    <t>04 06</t>
  </si>
  <si>
    <t>Водное хозяйство</t>
  </si>
  <si>
    <t>04 07</t>
  </si>
  <si>
    <t>Лесное хозяйство</t>
  </si>
  <si>
    <t>04 08</t>
  </si>
  <si>
    <t>Транспорт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</si>
  <si>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</si>
  <si>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</si>
  <si>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</si>
  <si>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</si>
  <si>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</si>
  <si>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</si>
  <si>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</si>
  <si>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</si>
  <si>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</si>
  <si>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</si>
  <si>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</si>
  <si>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</si>
  <si>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</si>
  <si>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</si>
  <si>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</si>
  <si>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</si>
  <si>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06 00</t>
  </si>
  <si>
    <t>ОХРАНА ОКРУЖАЮЩЕЙ СРЕДЫ</t>
  </si>
  <si>
    <t>06 01</t>
  </si>
  <si>
    <t>Экологический контроль</t>
  </si>
  <si>
    <t>06 03</t>
  </si>
  <si>
    <t>Охрана объектов растительного и животного мира и среды их обитания</t>
  </si>
  <si>
    <t>06 05</t>
  </si>
  <si>
    <t>Другие вопросы в области охраны окружающей среды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</si>
  <si>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</si>
  <si>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</si>
  <si>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</si>
  <si>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</si>
  <si>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</si>
  <si>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</si>
  <si>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</si>
  <si>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</si>
  <si>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07 04</t>
  </si>
  <si>
    <t>Среднее профессиональное образование</t>
  </si>
  <si>
    <t>07 05</t>
  </si>
  <si>
    <t>Профессиональная подготовка, переподготовка и повышение квалификации</t>
  </si>
  <si>
    <t>07 06</t>
  </si>
  <si>
    <t>Высшее образование</t>
  </si>
  <si>
    <t>07 07</t>
  </si>
  <si>
    <t>Молодежная политика</t>
  </si>
  <si>
    <t>07 08</t>
  </si>
  <si>
    <t>Прикладные научные исследования в области образования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</si>
  <si>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</si>
  <si>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</si>
  <si>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</si>
  <si>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</si>
  <si>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</si>
  <si>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</si>
  <si>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</si>
  <si>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</si>
  <si>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09 00</t>
  </si>
  <si>
    <t>ЗДРАВООХРАНЕНИЕ</t>
  </si>
  <si>
    <t>09 01</t>
  </si>
  <si>
    <t>Стационарная медицинская помощь</t>
  </si>
  <si>
    <t>09 02</t>
  </si>
  <si>
    <t>Амбулаторная помощь</t>
  </si>
  <si>
    <t>09 03</t>
  </si>
  <si>
    <t>Медицинская помощь в дневных стационарах всех типов</t>
  </si>
  <si>
    <t>09 04</t>
  </si>
  <si>
    <t xml:space="preserve">Скорая медицинская помощь </t>
  </si>
  <si>
    <t>09 05</t>
  </si>
  <si>
    <t>Санаторно-оздоровительная помощь</t>
  </si>
  <si>
    <t>09 06</t>
  </si>
  <si>
    <t>Заготовка, переработка, хранение и обеспечение безопасности донорской крови и её компонентов</t>
  </si>
  <si>
    <t>09 07</t>
  </si>
  <si>
    <t>Санитарно-эпидемиологическое благополучие</t>
  </si>
  <si>
    <t>09 09</t>
  </si>
  <si>
    <t>Другие вопросы в области здравоохранения</t>
  </si>
  <si>
    <t>10 00</t>
  </si>
  <si>
    <t>СОЦИАЛЬНАЯ ПОЛИТИКА</t>
  </si>
  <si>
    <t>10 01</t>
  </si>
  <si>
    <t>Пенсионное обеспечение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</si>
  <si>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</si>
  <si>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</si>
  <si>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</si>
  <si>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</si>
  <si>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</si>
  <si>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</si>
  <si>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</si>
  <si>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</si>
  <si>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</si>
  <si>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</si>
  <si>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</si>
  <si>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</si>
  <si>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</si>
  <si>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</si>
  <si>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11 03</t>
  </si>
  <si>
    <t>Спорт высших достижений</t>
  </si>
  <si>
    <t>11 05</t>
  </si>
  <si>
    <t>Другие вопросы в области физической культуры и спорта</t>
  </si>
  <si>
    <t>12 00</t>
  </si>
  <si>
    <t>СРЕДСТВА МАССОВОЙ ИНФОРМАЦИИ</t>
  </si>
  <si>
    <t>12 04</t>
  </si>
  <si>
    <t>Другие вопросы в области средств массовой информации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</si>
  <si>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</si>
  <si>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</si>
  <si>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</si>
  <si>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</si>
  <si>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</si>
  <si>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БЮДЖЕТНОЙ СИСТЕМЫ РОССИЙСКОЙ ФЕДЕРАЦИИ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</si>
  <si>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</si>
  <si>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</si>
  <si>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</si>
  <si>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</si>
  <si>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</t>
  </si>
  <si>
    <t>Условно утвержденные расходы</t>
  </si>
  <si>
    <t>ВСЕГО с учетом условно утвержденных</t>
  </si>
  <si>
    <t>04 11</t>
  </si>
  <si>
    <t>Прикладные научные исследования в области национальной экономики</t>
  </si>
  <si>
    <t>06 02</t>
  </si>
  <si>
    <t>Сбор, удаление отходов и очистка сточных вод</t>
  </si>
  <si>
    <t>Иные дотации</t>
  </si>
  <si>
    <t>14 02</t>
  </si>
  <si>
    <t>2023 год</t>
  </si>
  <si>
    <t>Гражданская оборона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</si>
  <si>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</si>
  <si>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2024 год</t>
  </si>
  <si>
    <t>2025 год</t>
  </si>
  <si>
    <t>2021 год 
(факт)</t>
  </si>
  <si>
    <t>02 03</t>
  </si>
  <si>
    <t>Мобилизационная и вневойсковая подготовка</t>
  </si>
  <si>
    <t>Структура расходов областного бюджета по разделам и подразделам классификации расходов бюджетов в 2021-2025 годах 
(без учета безвозмездных поступлений)</t>
  </si>
  <si>
    <t>2022 год 
(в редакции ЗСО от 21.09.2022 
№ 83-ГД)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</si>
</sst>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left" vertical="center" wrapText="1" indent="4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indent="4"/>
    </xf>
    <xf numFmtId="0" fontId="4" fillId="0" borderId="10" xfId="0" applyFont="1" applyFill="1" applyBorder="1" applyAlignment="1">
      <alignment horizontal="left" vertical="center" wrapText="1" indent="4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Zeros="0" tabSelected="1" zoomScale="70" zoomScaleNormal="70" zoomScaleSheetLayoutView="70" zoomScalePageLayoutView="0" workbookViewId="0" topLeftCell="A1">
      <selection activeCell="B28" sqref="B28"/>
    </sheetView>
  </sheetViews>
  <sheetFormatPr defaultColWidth="9.140625" defaultRowHeight="15"/>
  <cols>
    <col min="1" max="1" width="9.140625" style="6" customWidth="1"/>
    <col min="2" max="2" width="79.8515625" style="7" customWidth="1"/>
    <col min="3" max="3" width="19.00390625" style="7" customWidth="1"/>
    <col min="4" max="4" width="20.7109375" style="7" customWidth="1"/>
    <col min="5" max="7" width="18.00390625" style="2" customWidth="1"/>
    <col min="8" max="8" width="9.28125" style="19" customWidth="1"/>
    <col min="9" max="16384" width="9.140625" style="6" customWidth="1"/>
  </cols>
  <sheetData>
    <row r="1" spans="1:7" ht="18.75">
      <c r="A1" s="32"/>
      <c r="B1" s="32"/>
      <c r="C1" s="32"/>
      <c r="D1" s="32"/>
      <c r="E1" s="32"/>
      <c r="F1" s="32"/>
      <c r="G1" s="32"/>
    </row>
    <row r="2" spans="1:7" ht="57" customHeight="1">
      <c r="A2" s="33" t="s">
        <v>170</v>
      </c>
      <c r="B2" s="34"/>
      <c r="C2" s="34"/>
      <c r="D2" s="34"/>
      <c r="E2" s="34"/>
      <c r="F2" s="34"/>
      <c r="G2" s="34"/>
    </row>
    <row r="3" ht="18.75">
      <c r="G3" s="3" t="s">
        <v>0</v>
      </c>
    </row>
    <row r="4" spans="1:8" s="9" customFormat="1" ht="32.25" customHeight="1">
      <c r="A4" s="38" t="s">
        <v>1</v>
      </c>
      <c r="B4" s="28" t="s">
        <v>2</v>
      </c>
      <c r="C4" s="30" t="s">
        <v>167</v>
      </c>
      <c r="D4" s="28" t="s">
        <v>171</v>
      </c>
      <c r="E4" s="37" t="s">
        <v>162</v>
      </c>
      <c r="F4" s="37" t="s">
        <v>165</v>
      </c>
      <c r="G4" s="37" t="s">
        <v>166</v>
      </c>
      <c r="H4" s="20"/>
    </row>
    <row r="5" spans="1:8" s="9" customFormat="1" ht="75.75" customHeight="1">
      <c r="A5" s="39"/>
      <c r="B5" s="29"/>
      <c r="C5" s="31"/>
      <c r="D5" s="29"/>
      <c r="E5" s="31"/>
      <c r="F5" s="31"/>
      <c r="G5" s="31"/>
      <c r="H5" s="20"/>
    </row>
    <row r="6" spans="1:10" s="13" customFormat="1" ht="18.75">
      <c r="A6" s="8" t="s">
        <v>3</v>
      </c>
      <c r="B6" s="10" t="s">
        <v>4</v>
      </c>
      <c r="C6" s="4">
        <f>SUM(C7:C15)</f>
        <v>5730842.841109999</v>
      </c>
      <c r="D6" s="4">
        <f>SUM(D7:D15)</f>
        <v>14876149.669240002</v>
      </c>
      <c r="E6" s="4">
        <f>SUM(E7:E15)</f>
        <v>12118566.9093</v>
      </c>
      <c r="F6" s="4">
        <f>SUM(F7:F15)</f>
        <v>12203861.21335</v>
      </c>
      <c r="G6" s="4">
        <f>SUM(G7:G15)</f>
        <v>11941718.602909999</v>
      </c>
      <c r="H6" s="21"/>
      <c r="I6" s="12"/>
      <c r="J6" s="11"/>
    </row>
    <row r="7" spans="1:10" ht="37.5">
      <c r="A7" s="14" t="s">
        <v>5</v>
      </c>
      <c r="B7" s="15" t="s">
        <v>6</v>
      </c>
      <c r="C7" s="1">
        <v>274372.3406</v>
      </c>
      <c r="D7" s="1">
        <v>228678.29486</v>
      </c>
      <c r="E7" s="1">
        <v>233756.853</v>
      </c>
      <c r="F7" s="1">
        <v>233756.853</v>
      </c>
      <c r="G7" s="1">
        <v>233756.853</v>
      </c>
      <c r="H7" s="22"/>
      <c r="I7" s="17"/>
      <c r="J7" s="16"/>
    </row>
    <row r="8" spans="1:10" ht="36.75" customHeight="1">
      <c r="A8" s="14" t="s">
        <v>7</v>
      </c>
      <c r="B8" s="15" t="s">
        <v>8</v>
      </c>
      <c r="C8" s="1">
        <v>421951.25539999997</v>
      </c>
      <c r="D8" s="1">
        <v>467729.898</v>
      </c>
      <c r="E8" s="1">
        <v>449028.122</v>
      </c>
      <c r="F8" s="1">
        <v>441917.752</v>
      </c>
      <c r="G8" s="1">
        <v>441793.752</v>
      </c>
      <c r="H8" s="22"/>
      <c r="I8" s="17"/>
      <c r="J8" s="16"/>
    </row>
    <row r="9" spans="1:10" ht="56.25">
      <c r="A9" s="14" t="s">
        <v>9</v>
      </c>
      <c r="B9" s="15" t="s">
        <v>10</v>
      </c>
      <c r="C9" s="1">
        <v>62395.98818</v>
      </c>
      <c r="D9" s="1">
        <v>56816.30926</v>
      </c>
      <c r="E9" s="1">
        <v>59631.163</v>
      </c>
      <c r="F9" s="1">
        <v>59631.163</v>
      </c>
      <c r="G9" s="1">
        <v>59631.163</v>
      </c>
      <c r="H9" s="22"/>
      <c r="I9" s="17"/>
      <c r="J9" s="16"/>
    </row>
    <row r="10" spans="1:10" ht="18.75">
      <c r="A10" s="14" t="s">
        <v>11</v>
      </c>
      <c r="B10" s="15" t="s">
        <v>12</v>
      </c>
      <c r="C10" s="1">
        <v>681776.2771599999</v>
      </c>
      <c r="D10" s="1">
        <v>692528.81067</v>
      </c>
      <c r="E10" s="1">
        <v>698150.48</v>
      </c>
      <c r="F10" s="1">
        <v>696541.32</v>
      </c>
      <c r="G10" s="1">
        <v>694390.03</v>
      </c>
      <c r="H10" s="22"/>
      <c r="I10" s="17"/>
      <c r="J10" s="16"/>
    </row>
    <row r="11" spans="1:10" ht="41.25" customHeight="1">
      <c r="A11" s="14" t="s">
        <v>13</v>
      </c>
      <c r="B11" s="15" t="s">
        <v>14</v>
      </c>
      <c r="C11" s="1">
        <v>549653.97832</v>
      </c>
      <c r="D11" s="1">
        <v>568916.40802</v>
      </c>
      <c r="E11" s="1">
        <v>577734.135</v>
      </c>
      <c r="F11" s="1">
        <v>580614.675</v>
      </c>
      <c r="G11" s="1">
        <v>581019.475</v>
      </c>
      <c r="H11" s="22"/>
      <c r="I11" s="17"/>
      <c r="J11" s="16"/>
    </row>
    <row r="12" spans="1:10" ht="18.75">
      <c r="A12" s="14" t="s">
        <v>15</v>
      </c>
      <c r="B12" s="15" t="s">
        <v>16</v>
      </c>
      <c r="C12" s="1">
        <v>609580.13778</v>
      </c>
      <c r="D12" s="1">
        <v>141650.13631</v>
      </c>
      <c r="E12" s="1">
        <v>73775.182</v>
      </c>
      <c r="F12" s="1">
        <v>72980.18</v>
      </c>
      <c r="G12" s="1">
        <v>73013.18</v>
      </c>
      <c r="H12" s="22"/>
      <c r="I12" s="17"/>
      <c r="J12" s="16"/>
    </row>
    <row r="13" spans="1:10" ht="18.75">
      <c r="A13" s="14" t="s">
        <v>17</v>
      </c>
      <c r="B13" s="15" t="s">
        <v>18</v>
      </c>
      <c r="C13" s="1">
        <v>500</v>
      </c>
      <c r="D13" s="1">
        <v>670</v>
      </c>
      <c r="E13" s="1">
        <v>670</v>
      </c>
      <c r="F13" s="1">
        <v>670</v>
      </c>
      <c r="G13" s="1">
        <v>670</v>
      </c>
      <c r="H13" s="22"/>
      <c r="I13" s="17"/>
      <c r="J13" s="16"/>
    </row>
    <row r="14" spans="1:10" ht="18.75">
      <c r="A14" s="14" t="s">
        <v>19</v>
      </c>
      <c r="B14" s="15" t="s">
        <v>20</v>
      </c>
      <c r="C14" s="1">
        <v>0</v>
      </c>
      <c r="D14" s="1">
        <v>8267207.273510001</v>
      </c>
      <c r="E14" s="1">
        <v>682046</v>
      </c>
      <c r="F14" s="1">
        <v>932046</v>
      </c>
      <c r="G14" s="1">
        <v>697415</v>
      </c>
      <c r="H14" s="22"/>
      <c r="I14" s="17"/>
      <c r="J14" s="16"/>
    </row>
    <row r="15" spans="1:10" ht="18.75">
      <c r="A15" s="14" t="s">
        <v>21</v>
      </c>
      <c r="B15" s="15" t="s">
        <v>22</v>
      </c>
      <c r="C15" s="1">
        <v>3130612.86367</v>
      </c>
      <c r="D15" s="1">
        <v>4451952.53861</v>
      </c>
      <c r="E15" s="1">
        <v>9343774.974299999</v>
      </c>
      <c r="F15" s="1">
        <v>9185703.27035</v>
      </c>
      <c r="G15" s="1">
        <v>9160029.14991</v>
      </c>
      <c r="H15" s="22"/>
      <c r="I15" s="17"/>
      <c r="J15" s="16"/>
    </row>
    <row r="16" spans="1:10" s="13" customFormat="1" ht="18.75">
      <c r="A16" s="8" t="s">
        <v>23</v>
      </c>
      <c r="B16" s="10" t="s">
        <v>24</v>
      </c>
      <c r="C16" s="4">
        <f>C18+C17</f>
        <v>59201.30031</v>
      </c>
      <c r="D16" s="4">
        <f>D18</f>
        <v>13204.8</v>
      </c>
      <c r="E16" s="4">
        <f>E18</f>
        <v>17594.4</v>
      </c>
      <c r="F16" s="4">
        <f>F18</f>
        <v>12307.8</v>
      </c>
      <c r="G16" s="4">
        <f>G18</f>
        <v>12202.8</v>
      </c>
      <c r="H16" s="21"/>
      <c r="I16" s="12"/>
      <c r="J16" s="11"/>
    </row>
    <row r="17" spans="1:10" s="13" customFormat="1" ht="18.75">
      <c r="A17" s="27" t="s">
        <v>168</v>
      </c>
      <c r="B17" s="15" t="s">
        <v>169</v>
      </c>
      <c r="C17" s="1">
        <v>46401.25</v>
      </c>
      <c r="D17" s="4"/>
      <c r="E17" s="4"/>
      <c r="F17" s="4"/>
      <c r="G17" s="4"/>
      <c r="H17" s="21"/>
      <c r="I17" s="12"/>
      <c r="J17" s="11"/>
    </row>
    <row r="18" spans="1:10" ht="18.75">
      <c r="A18" s="14" t="s">
        <v>25</v>
      </c>
      <c r="B18" s="15" t="s">
        <v>26</v>
      </c>
      <c r="C18" s="1">
        <v>12800.05031</v>
      </c>
      <c r="D18" s="1">
        <v>13204.8</v>
      </c>
      <c r="E18" s="1">
        <v>17594.4</v>
      </c>
      <c r="F18" s="1">
        <v>12307.8</v>
      </c>
      <c r="G18" s="1">
        <v>12202.8</v>
      </c>
      <c r="H18" s="22"/>
      <c r="I18" s="17"/>
      <c r="J18" s="16"/>
    </row>
    <row r="19" spans="1:10" s="13" customFormat="1" ht="37.5">
      <c r="A19" s="8" t="s">
        <v>27</v>
      </c>
      <c r="B19" s="10" t="s">
        <v>28</v>
      </c>
      <c r="C19" s="4">
        <f>SUM(C20:C23)</f>
        <v>2019956.18293</v>
      </c>
      <c r="D19" s="4">
        <f>SUM(D20:D23)</f>
        <v>2301678.00104</v>
      </c>
      <c r="E19" s="4">
        <f>SUM(E20:E23)</f>
        <v>2547094.879</v>
      </c>
      <c r="F19" s="4">
        <f>SUM(F20:F23)</f>
        <v>2569659.636</v>
      </c>
      <c r="G19" s="4">
        <f>SUM(G20:G23)</f>
        <v>2425167.038</v>
      </c>
      <c r="H19" s="21"/>
      <c r="I19" s="12"/>
      <c r="J19" s="11"/>
    </row>
    <row r="20" spans="1:10" ht="18.75">
      <c r="A20" s="14" t="s">
        <v>29</v>
      </c>
      <c r="B20" s="15" t="s">
        <v>163</v>
      </c>
      <c r="C20" s="1">
        <v>364319.92144</v>
      </c>
      <c r="D20" s="1">
        <v>424987.349</v>
      </c>
      <c r="E20" s="1">
        <v>412674.276</v>
      </c>
      <c r="F20" s="1">
        <v>436863.065</v>
      </c>
      <c r="G20" s="1">
        <v>432868.331</v>
      </c>
      <c r="H20" s="22"/>
      <c r="I20" s="17"/>
      <c r="J20" s="16"/>
    </row>
    <row r="21" spans="1:10" ht="37.5">
      <c r="A21" s="14" t="s">
        <v>30</v>
      </c>
      <c r="B21" s="15" t="s">
        <v>164</v>
      </c>
      <c r="C21" s="1">
        <v>1200336.69801</v>
      </c>
      <c r="D21" s="1">
        <v>1344662.885</v>
      </c>
      <c r="E21" s="1">
        <v>1560124.435</v>
      </c>
      <c r="F21" s="1">
        <v>1548721.361</v>
      </c>
      <c r="G21" s="1">
        <v>1508223.497</v>
      </c>
      <c r="H21" s="22"/>
      <c r="I21" s="17"/>
      <c r="J21" s="16"/>
    </row>
    <row r="22" spans="1:10" ht="18.75">
      <c r="A22" s="14" t="s">
        <v>31</v>
      </c>
      <c r="B22" s="15" t="s">
        <v>32</v>
      </c>
      <c r="C22" s="1">
        <v>14411</v>
      </c>
      <c r="D22" s="1">
        <v>15276</v>
      </c>
      <c r="E22" s="1">
        <v>7910.5</v>
      </c>
      <c r="F22" s="1">
        <v>0</v>
      </c>
      <c r="G22" s="1">
        <v>0</v>
      </c>
      <c r="H22" s="22"/>
      <c r="I22" s="17"/>
      <c r="J22" s="16"/>
    </row>
    <row r="23" spans="1:10" ht="37.5">
      <c r="A23" s="14" t="s">
        <v>33</v>
      </c>
      <c r="B23" s="15" t="s">
        <v>34</v>
      </c>
      <c r="C23" s="1">
        <v>440888.56348</v>
      </c>
      <c r="D23" s="1">
        <v>516751.76703999995</v>
      </c>
      <c r="E23" s="1">
        <v>566385.668</v>
      </c>
      <c r="F23" s="1">
        <v>584075.21</v>
      </c>
      <c r="G23" s="1">
        <v>484075.21</v>
      </c>
      <c r="H23" s="22"/>
      <c r="I23" s="17"/>
      <c r="J23" s="16"/>
    </row>
    <row r="24" spans="1:10" s="13" customFormat="1" ht="18.75">
      <c r="A24" s="8" t="s">
        <v>35</v>
      </c>
      <c r="B24" s="10" t="s">
        <v>36</v>
      </c>
      <c r="C24" s="4">
        <f>SUM(C25:C34)</f>
        <v>59610749.469450004</v>
      </c>
      <c r="D24" s="4">
        <f>SUM(D25:D34)</f>
        <v>49230860.594879985</v>
      </c>
      <c r="E24" s="4">
        <f>SUM(E25:E34)</f>
        <v>47527554.44123</v>
      </c>
      <c r="F24" s="4">
        <f>SUM(F25:F34)</f>
        <v>49523878.3889</v>
      </c>
      <c r="G24" s="4">
        <f>SUM(G25:G34)</f>
        <v>46138395.21258</v>
      </c>
      <c r="H24" s="21"/>
      <c r="I24" s="12"/>
      <c r="J24" s="11"/>
    </row>
    <row r="25" spans="1:10" ht="18.75">
      <c r="A25" s="14" t="s">
        <v>37</v>
      </c>
      <c r="B25" s="15" t="s">
        <v>38</v>
      </c>
      <c r="C25" s="1">
        <v>670382.9880199999</v>
      </c>
      <c r="D25" s="1">
        <v>745991.73317</v>
      </c>
      <c r="E25" s="1">
        <v>875574.4478099999</v>
      </c>
      <c r="F25" s="1">
        <v>766384.2858099999</v>
      </c>
      <c r="G25" s="1">
        <v>765753.59581</v>
      </c>
      <c r="H25" s="22"/>
      <c r="I25" s="17"/>
      <c r="J25" s="16"/>
    </row>
    <row r="26" spans="1:10" ht="18.75">
      <c r="A26" s="14" t="s">
        <v>39</v>
      </c>
      <c r="B26" s="15" t="s">
        <v>40</v>
      </c>
      <c r="C26" s="1">
        <v>164154.06956</v>
      </c>
      <c r="D26" s="1">
        <v>210194.485</v>
      </c>
      <c r="E26" s="1">
        <v>122239.81</v>
      </c>
      <c r="F26" s="1">
        <v>122239.81</v>
      </c>
      <c r="G26" s="1">
        <v>122239.81</v>
      </c>
      <c r="H26" s="22"/>
      <c r="I26" s="17"/>
      <c r="J26" s="16"/>
    </row>
    <row r="27" spans="1:10" ht="18.75">
      <c r="A27" s="14" t="s">
        <v>41</v>
      </c>
      <c r="B27" s="15" t="s">
        <v>42</v>
      </c>
      <c r="C27" s="1">
        <v>4486701.447699999</v>
      </c>
      <c r="D27" s="1">
        <v>3249423.4519899995</v>
      </c>
      <c r="E27" s="1">
        <v>2647506.48593</v>
      </c>
      <c r="F27" s="1">
        <v>2631130.3808800005</v>
      </c>
      <c r="G27" s="1">
        <v>2570335.6136</v>
      </c>
      <c r="H27" s="22"/>
      <c r="I27" s="17"/>
      <c r="J27" s="16"/>
    </row>
    <row r="28" spans="1:10" ht="18.75">
      <c r="A28" s="14" t="s">
        <v>43</v>
      </c>
      <c r="B28" s="15" t="s">
        <v>44</v>
      </c>
      <c r="C28" s="1">
        <v>25951.75039</v>
      </c>
      <c r="D28" s="1">
        <v>75877.75898999999</v>
      </c>
      <c r="E28" s="1">
        <v>212430.29262999998</v>
      </c>
      <c r="F28" s="1">
        <v>127505.61796999999</v>
      </c>
      <c r="G28" s="1">
        <v>0</v>
      </c>
      <c r="H28" s="22"/>
      <c r="I28" s="17"/>
      <c r="J28" s="17"/>
    </row>
    <row r="29" spans="1:10" ht="18.75">
      <c r="A29" s="14" t="s">
        <v>45</v>
      </c>
      <c r="B29" s="15" t="s">
        <v>46</v>
      </c>
      <c r="C29" s="1">
        <v>694796.9220199999</v>
      </c>
      <c r="D29" s="1">
        <v>526092.56765</v>
      </c>
      <c r="E29" s="1">
        <v>540298.6295599999</v>
      </c>
      <c r="F29" s="1">
        <v>469609.06788</v>
      </c>
      <c r="G29" s="1">
        <v>457437.86788</v>
      </c>
      <c r="H29" s="22"/>
      <c r="I29" s="17"/>
      <c r="J29" s="16"/>
    </row>
    <row r="30" spans="1:10" ht="18.75">
      <c r="A30" s="14" t="s">
        <v>47</v>
      </c>
      <c r="B30" s="15" t="s">
        <v>48</v>
      </c>
      <c r="C30" s="1">
        <v>1980500.70774</v>
      </c>
      <c r="D30" s="1">
        <v>10108139.12434</v>
      </c>
      <c r="E30" s="1">
        <v>9148023.552450001</v>
      </c>
      <c r="F30" s="1">
        <v>2580410.33517</v>
      </c>
      <c r="G30" s="1">
        <v>2721318.19717</v>
      </c>
      <c r="H30" s="22"/>
      <c r="I30" s="17"/>
      <c r="J30" s="16"/>
    </row>
    <row r="31" spans="1:10" ht="18.75">
      <c r="A31" s="14" t="s">
        <v>49</v>
      </c>
      <c r="B31" s="15" t="s">
        <v>50</v>
      </c>
      <c r="C31" s="1">
        <v>45748898.95448</v>
      </c>
      <c r="D31" s="1">
        <v>25498106.573929995</v>
      </c>
      <c r="E31" s="1">
        <v>21366018.2638</v>
      </c>
      <c r="F31" s="1">
        <v>21755089.01735</v>
      </c>
      <c r="G31" s="1">
        <v>21654248.858200002</v>
      </c>
      <c r="H31" s="22"/>
      <c r="I31" s="17"/>
      <c r="J31" s="16"/>
    </row>
    <row r="32" spans="1:10" ht="18.75">
      <c r="A32" s="14" t="s">
        <v>51</v>
      </c>
      <c r="B32" s="15" t="s">
        <v>52</v>
      </c>
      <c r="C32" s="1">
        <v>1030702.97008</v>
      </c>
      <c r="D32" s="1">
        <v>1526165.1484100004</v>
      </c>
      <c r="E32" s="1">
        <v>1455295.40766</v>
      </c>
      <c r="F32" s="1">
        <v>1259027.8023299999</v>
      </c>
      <c r="G32" s="1">
        <v>1231470.36233</v>
      </c>
      <c r="H32" s="22"/>
      <c r="I32" s="17"/>
      <c r="J32" s="16"/>
    </row>
    <row r="33" spans="1:10" ht="34.5" customHeight="1">
      <c r="A33" s="14" t="s">
        <v>156</v>
      </c>
      <c r="B33" s="18" t="s">
        <v>157</v>
      </c>
      <c r="C33" s="1">
        <v>15000</v>
      </c>
      <c r="D33" s="1">
        <v>16000</v>
      </c>
      <c r="E33" s="1">
        <v>15000</v>
      </c>
      <c r="F33" s="1">
        <v>0</v>
      </c>
      <c r="G33" s="1">
        <v>0</v>
      </c>
      <c r="H33" s="22"/>
      <c r="I33" s="17"/>
      <c r="J33" s="17"/>
    </row>
    <row r="34" spans="1:10" ht="18.75">
      <c r="A34" s="14" t="s">
        <v>53</v>
      </c>
      <c r="B34" s="15" t="s">
        <v>54</v>
      </c>
      <c r="C34" s="1">
        <v>4793659.65946</v>
      </c>
      <c r="D34" s="1">
        <v>7274869.751399984</v>
      </c>
      <c r="E34" s="1">
        <v>11145167.551390003</v>
      </c>
      <c r="F34" s="1">
        <v>19812482.071510002</v>
      </c>
      <c r="G34" s="1">
        <v>16615590.90759</v>
      </c>
      <c r="H34" s="22"/>
      <c r="I34" s="17"/>
      <c r="J34" s="16"/>
    </row>
    <row r="35" spans="1:10" s="13" customFormat="1" ht="18.75">
      <c r="A35" s="8" t="s">
        <v>55</v>
      </c>
      <c r="B35" s="10" t="s">
        <v>56</v>
      </c>
      <c r="C35" s="4">
        <f>SUM(C36:C39)</f>
        <v>12120373.87846</v>
      </c>
      <c r="D35" s="4">
        <f>SUM(D36:D39)</f>
        <v>16678282.024600001</v>
      </c>
      <c r="E35" s="4">
        <f>SUM(E36:E39)</f>
        <v>8989903.053389998</v>
      </c>
      <c r="F35" s="4">
        <f>SUM(F36:F39)</f>
        <v>5009361.41535</v>
      </c>
      <c r="G35" s="4">
        <f>SUM(G36:G39)</f>
        <v>2345432.6215600003</v>
      </c>
      <c r="H35" s="21"/>
      <c r="I35" s="12"/>
      <c r="J35" s="11"/>
    </row>
    <row r="36" spans="1:10" ht="18.75">
      <c r="A36" s="14" t="s">
        <v>57</v>
      </c>
      <c r="B36" s="15" t="s">
        <v>58</v>
      </c>
      <c r="C36" s="1">
        <v>5062097.090489999</v>
      </c>
      <c r="D36" s="1">
        <v>11310241.65489</v>
      </c>
      <c r="E36" s="1">
        <v>4014667.98452</v>
      </c>
      <c r="F36" s="1">
        <v>1677458.60233</v>
      </c>
      <c r="G36" s="1">
        <v>1677438.96977</v>
      </c>
      <c r="H36" s="22"/>
      <c r="I36" s="17"/>
      <c r="J36" s="16"/>
    </row>
    <row r="37" spans="1:10" ht="18.75">
      <c r="A37" s="14" t="s">
        <v>59</v>
      </c>
      <c r="B37" s="15" t="s">
        <v>60</v>
      </c>
      <c r="C37" s="1">
        <v>2056803.70964</v>
      </c>
      <c r="D37" s="1">
        <v>1317437.9010399997</v>
      </c>
      <c r="E37" s="1">
        <v>518334.24844</v>
      </c>
      <c r="F37" s="1">
        <v>130473.01590000001</v>
      </c>
      <c r="G37" s="1">
        <v>105251.5297</v>
      </c>
      <c r="H37" s="22"/>
      <c r="I37" s="17"/>
      <c r="J37" s="16"/>
    </row>
    <row r="38" spans="1:10" ht="18.75">
      <c r="A38" s="14" t="s">
        <v>61</v>
      </c>
      <c r="B38" s="15" t="s">
        <v>62</v>
      </c>
      <c r="C38" s="1">
        <v>2466487.58917</v>
      </c>
      <c r="D38" s="1">
        <v>2524367.134380001</v>
      </c>
      <c r="E38" s="1">
        <v>2786707.047799998</v>
      </c>
      <c r="F38" s="1">
        <v>1881967.98481</v>
      </c>
      <c r="G38" s="1">
        <v>167389.38960000002</v>
      </c>
      <c r="H38" s="22"/>
      <c r="I38" s="17"/>
      <c r="J38" s="16"/>
    </row>
    <row r="39" spans="1:10" ht="18.75">
      <c r="A39" s="14" t="s">
        <v>63</v>
      </c>
      <c r="B39" s="15" t="s">
        <v>64</v>
      </c>
      <c r="C39" s="1">
        <v>2534985.48916</v>
      </c>
      <c r="D39" s="1">
        <v>1526235.3342900001</v>
      </c>
      <c r="E39" s="1">
        <v>1670193.77263</v>
      </c>
      <c r="F39" s="1">
        <v>1319461.8123100002</v>
      </c>
      <c r="G39" s="1">
        <v>395352.73249</v>
      </c>
      <c r="H39" s="22"/>
      <c r="I39" s="17"/>
      <c r="J39" s="16"/>
    </row>
    <row r="40" spans="1:10" s="13" customFormat="1" ht="18.75">
      <c r="A40" s="8" t="s">
        <v>65</v>
      </c>
      <c r="B40" s="10" t="s">
        <v>66</v>
      </c>
      <c r="C40" s="4">
        <f>SUM(C41:C44)</f>
        <v>3061223.67822</v>
      </c>
      <c r="D40" s="4">
        <f>SUM(D41:D44)</f>
        <v>1469853.2136499998</v>
      </c>
      <c r="E40" s="4">
        <f>SUM(E41:E44)</f>
        <v>1835822.4834399999</v>
      </c>
      <c r="F40" s="4">
        <f>SUM(F41:F44)</f>
        <v>2671472.1114100004</v>
      </c>
      <c r="G40" s="4">
        <f>SUM(G41:G44)</f>
        <v>630102.98486</v>
      </c>
      <c r="H40" s="21"/>
      <c r="I40" s="12"/>
      <c r="J40" s="11"/>
    </row>
    <row r="41" spans="1:10" ht="18.75">
      <c r="A41" s="14" t="s">
        <v>67</v>
      </c>
      <c r="B41" s="15" t="s">
        <v>68</v>
      </c>
      <c r="C41" s="1">
        <v>36370.229810000004</v>
      </c>
      <c r="D41" s="1">
        <v>38284.596</v>
      </c>
      <c r="E41" s="1">
        <v>39040.848</v>
      </c>
      <c r="F41" s="1">
        <v>39040.848</v>
      </c>
      <c r="G41" s="1">
        <v>39040.848</v>
      </c>
      <c r="H41" s="22"/>
      <c r="I41" s="17"/>
      <c r="J41" s="16"/>
    </row>
    <row r="42" spans="1:10" ht="18.75">
      <c r="A42" s="14" t="s">
        <v>158</v>
      </c>
      <c r="B42" s="15" t="s">
        <v>159</v>
      </c>
      <c r="C42" s="1">
        <v>2731539.0344000002</v>
      </c>
      <c r="D42" s="1">
        <v>640976.1845699999</v>
      </c>
      <c r="E42" s="1">
        <v>454667.08371</v>
      </c>
      <c r="F42" s="1">
        <v>700813.613</v>
      </c>
      <c r="G42" s="1">
        <v>197686.22023</v>
      </c>
      <c r="H42" s="22"/>
      <c r="I42" s="17"/>
      <c r="J42" s="16"/>
    </row>
    <row r="43" spans="1:10" ht="36" customHeight="1">
      <c r="A43" s="14" t="s">
        <v>69</v>
      </c>
      <c r="B43" s="15" t="s">
        <v>70</v>
      </c>
      <c r="C43" s="1">
        <v>19429.69574</v>
      </c>
      <c r="D43" s="1">
        <v>3749.48427</v>
      </c>
      <c r="E43" s="1">
        <v>171268.38578</v>
      </c>
      <c r="F43" s="1">
        <v>169601.25481</v>
      </c>
      <c r="G43" s="1">
        <v>169601.25481</v>
      </c>
      <c r="H43" s="22"/>
      <c r="I43" s="17"/>
      <c r="J43" s="16"/>
    </row>
    <row r="44" spans="1:10" ht="18.75">
      <c r="A44" s="14" t="s">
        <v>71</v>
      </c>
      <c r="B44" s="15" t="s">
        <v>72</v>
      </c>
      <c r="C44" s="1">
        <v>273884.71826999995</v>
      </c>
      <c r="D44" s="1">
        <v>786842.94881</v>
      </c>
      <c r="E44" s="1">
        <v>1170846.1659499998</v>
      </c>
      <c r="F44" s="1">
        <v>1762016.3956000002</v>
      </c>
      <c r="G44" s="1">
        <v>223774.66181999998</v>
      </c>
      <c r="H44" s="22"/>
      <c r="I44" s="17"/>
      <c r="J44" s="16"/>
    </row>
    <row r="45" spans="1:10" s="13" customFormat="1" ht="18.75">
      <c r="A45" s="8" t="s">
        <v>73</v>
      </c>
      <c r="B45" s="10" t="s">
        <v>74</v>
      </c>
      <c r="C45" s="4">
        <f>SUM(C46:C54)</f>
        <v>45212635.769990005</v>
      </c>
      <c r="D45" s="4">
        <f>SUM(D46:D54)</f>
        <v>48464663.541450016</v>
      </c>
      <c r="E45" s="4">
        <f>SUM(E46:E54)</f>
        <v>48203269.061790004</v>
      </c>
      <c r="F45" s="4">
        <f>SUM(F46:F54)</f>
        <v>58572752.96125001</v>
      </c>
      <c r="G45" s="4">
        <f>SUM(G46:G54)</f>
        <v>50235480.12836</v>
      </c>
      <c r="H45" s="21"/>
      <c r="I45" s="12"/>
      <c r="J45" s="11"/>
    </row>
    <row r="46" spans="1:10" ht="18.75">
      <c r="A46" s="14" t="s">
        <v>75</v>
      </c>
      <c r="B46" s="15" t="s">
        <v>76</v>
      </c>
      <c r="C46" s="1">
        <v>13316827.080260001</v>
      </c>
      <c r="D46" s="1">
        <v>13213185.26949</v>
      </c>
      <c r="E46" s="1">
        <v>13222834.0391</v>
      </c>
      <c r="F46" s="1">
        <v>13097252.147</v>
      </c>
      <c r="G46" s="1">
        <v>13102738.147</v>
      </c>
      <c r="H46" s="22"/>
      <c r="I46" s="17"/>
      <c r="J46" s="16"/>
    </row>
    <row r="47" spans="1:10" ht="18.75">
      <c r="A47" s="14" t="s">
        <v>77</v>
      </c>
      <c r="B47" s="15" t="s">
        <v>78</v>
      </c>
      <c r="C47" s="1">
        <v>18690438.22472</v>
      </c>
      <c r="D47" s="1">
        <v>20396636.779080003</v>
      </c>
      <c r="E47" s="1">
        <v>20544875.96777</v>
      </c>
      <c r="F47" s="1">
        <v>20902655.61075</v>
      </c>
      <c r="G47" s="1">
        <v>20810678.56937</v>
      </c>
      <c r="H47" s="22"/>
      <c r="I47" s="17"/>
      <c r="J47" s="16"/>
    </row>
    <row r="48" spans="1:10" ht="18.75">
      <c r="A48" s="14" t="s">
        <v>79</v>
      </c>
      <c r="B48" s="15" t="s">
        <v>80</v>
      </c>
      <c r="C48" s="1">
        <v>1710676.90506</v>
      </c>
      <c r="D48" s="1">
        <v>1803939.51093</v>
      </c>
      <c r="E48" s="1">
        <v>1893794.2163600002</v>
      </c>
      <c r="F48" s="1">
        <v>1888099.3126100001</v>
      </c>
      <c r="G48" s="1">
        <v>1922717.3126100001</v>
      </c>
      <c r="H48" s="22"/>
      <c r="I48" s="17"/>
      <c r="J48" s="16"/>
    </row>
    <row r="49" spans="1:10" ht="18.75">
      <c r="A49" s="14" t="s">
        <v>81</v>
      </c>
      <c r="B49" s="15" t="s">
        <v>82</v>
      </c>
      <c r="C49" s="1">
        <v>4768874.03959</v>
      </c>
      <c r="D49" s="1">
        <v>5221999.53992</v>
      </c>
      <c r="E49" s="1">
        <v>5768695.34295</v>
      </c>
      <c r="F49" s="1">
        <v>5877304.91617</v>
      </c>
      <c r="G49" s="1">
        <v>5937610.77075</v>
      </c>
      <c r="H49" s="22"/>
      <c r="I49" s="17"/>
      <c r="J49" s="16"/>
    </row>
    <row r="50" spans="1:10" ht="42.75" customHeight="1">
      <c r="A50" s="14" t="s">
        <v>83</v>
      </c>
      <c r="B50" s="15" t="s">
        <v>84</v>
      </c>
      <c r="C50" s="1">
        <v>77936.22743000001</v>
      </c>
      <c r="D50" s="1">
        <v>90747.65454999999</v>
      </c>
      <c r="E50" s="1">
        <v>95520.65454999999</v>
      </c>
      <c r="F50" s="1">
        <v>95784.65454999999</v>
      </c>
      <c r="G50" s="1">
        <v>96025.65454999999</v>
      </c>
      <c r="H50" s="22"/>
      <c r="I50" s="17"/>
      <c r="J50" s="16"/>
    </row>
    <row r="51" spans="1:10" ht="18.75">
      <c r="A51" s="14" t="s">
        <v>85</v>
      </c>
      <c r="B51" s="15" t="s">
        <v>86</v>
      </c>
      <c r="C51" s="1">
        <v>800</v>
      </c>
      <c r="D51" s="1">
        <v>800</v>
      </c>
      <c r="E51" s="1">
        <v>800</v>
      </c>
      <c r="F51" s="1">
        <v>800</v>
      </c>
      <c r="G51" s="1">
        <v>800</v>
      </c>
      <c r="H51" s="22"/>
      <c r="I51" s="17"/>
      <c r="J51" s="16"/>
    </row>
    <row r="52" spans="1:10" ht="18.75">
      <c r="A52" s="14" t="s">
        <v>87</v>
      </c>
      <c r="B52" s="15" t="s">
        <v>88</v>
      </c>
      <c r="C52" s="1">
        <v>1099976.7149</v>
      </c>
      <c r="D52" s="1">
        <v>1991318.02576</v>
      </c>
      <c r="E52" s="1">
        <v>1133334.55326</v>
      </c>
      <c r="F52" s="1">
        <v>1131889.863</v>
      </c>
      <c r="G52" s="1">
        <v>1131889.863</v>
      </c>
      <c r="H52" s="22"/>
      <c r="I52" s="17"/>
      <c r="J52" s="16"/>
    </row>
    <row r="53" spans="1:10" ht="18.75">
      <c r="A53" s="14" t="s">
        <v>89</v>
      </c>
      <c r="B53" s="15" t="s">
        <v>90</v>
      </c>
      <c r="C53" s="1">
        <v>12760</v>
      </c>
      <c r="D53" s="1">
        <v>12800</v>
      </c>
      <c r="E53" s="1">
        <v>12800</v>
      </c>
      <c r="F53" s="1">
        <v>12800</v>
      </c>
      <c r="G53" s="1">
        <v>12800</v>
      </c>
      <c r="H53" s="22"/>
      <c r="I53" s="17"/>
      <c r="J53" s="16"/>
    </row>
    <row r="54" spans="1:10" ht="18.75">
      <c r="A54" s="14" t="s">
        <v>91</v>
      </c>
      <c r="B54" s="15" t="s">
        <v>92</v>
      </c>
      <c r="C54" s="1">
        <v>5534346.5780299995</v>
      </c>
      <c r="D54" s="1">
        <v>5733236.761720001</v>
      </c>
      <c r="E54" s="1">
        <v>5530614.2878</v>
      </c>
      <c r="F54" s="1">
        <v>15566166.457169998</v>
      </c>
      <c r="G54" s="1">
        <v>7220219.811080005</v>
      </c>
      <c r="H54" s="22"/>
      <c r="I54" s="17"/>
      <c r="J54" s="16"/>
    </row>
    <row r="55" spans="1:10" s="13" customFormat="1" ht="18.75">
      <c r="A55" s="8" t="s">
        <v>93</v>
      </c>
      <c r="B55" s="10" t="s">
        <v>94</v>
      </c>
      <c r="C55" s="4">
        <f>C56+C57</f>
        <v>2919232.9425</v>
      </c>
      <c r="D55" s="4">
        <f>D56+D57</f>
        <v>3769814.7319800006</v>
      </c>
      <c r="E55" s="4">
        <f>E56+E57</f>
        <v>3348122.1438100003</v>
      </c>
      <c r="F55" s="4">
        <f>F56+F57</f>
        <v>4644332.66196</v>
      </c>
      <c r="G55" s="4">
        <f>G56+G57</f>
        <v>2289021.5391600006</v>
      </c>
      <c r="H55" s="21"/>
      <c r="I55" s="12"/>
      <c r="J55" s="11"/>
    </row>
    <row r="56" spans="1:10" ht="18.75">
      <c r="A56" s="14" t="s">
        <v>95</v>
      </c>
      <c r="B56" s="15" t="s">
        <v>96</v>
      </c>
      <c r="C56" s="1">
        <v>2808898.60415</v>
      </c>
      <c r="D56" s="1">
        <v>3674208.5695900004</v>
      </c>
      <c r="E56" s="1">
        <v>3261791.1098100003</v>
      </c>
      <c r="F56" s="1">
        <v>4558385.08396</v>
      </c>
      <c r="G56" s="1">
        <v>2203073.9611600004</v>
      </c>
      <c r="H56" s="22"/>
      <c r="I56" s="17"/>
      <c r="J56" s="16"/>
    </row>
    <row r="57" spans="1:10" ht="18.75">
      <c r="A57" s="14" t="s">
        <v>97</v>
      </c>
      <c r="B57" s="15" t="s">
        <v>98</v>
      </c>
      <c r="C57" s="1">
        <v>110334.33834999999</v>
      </c>
      <c r="D57" s="1">
        <v>95606.16239000001</v>
      </c>
      <c r="E57" s="1">
        <v>86331.034</v>
      </c>
      <c r="F57" s="1">
        <v>85947.578</v>
      </c>
      <c r="G57" s="1">
        <v>85947.578</v>
      </c>
      <c r="H57" s="22"/>
      <c r="I57" s="17"/>
      <c r="J57" s="16"/>
    </row>
    <row r="58" spans="1:10" s="13" customFormat="1" ht="18.75">
      <c r="A58" s="8" t="s">
        <v>99</v>
      </c>
      <c r="B58" s="10" t="s">
        <v>100</v>
      </c>
      <c r="C58" s="4">
        <f>SUM(C59:C66)</f>
        <v>30832879.10078</v>
      </c>
      <c r="D58" s="4">
        <f>SUM(D59:D66)</f>
        <v>20480745.515939996</v>
      </c>
      <c r="E58" s="4">
        <f>SUM(E59:E66)</f>
        <v>16684771.481290001</v>
      </c>
      <c r="F58" s="4">
        <f>SUM(F59:F66)</f>
        <v>13248762.07733</v>
      </c>
      <c r="G58" s="4">
        <f>SUM(G59:G66)</f>
        <v>14130922.45084</v>
      </c>
      <c r="H58" s="21"/>
      <c r="I58" s="12"/>
      <c r="J58" s="11"/>
    </row>
    <row r="59" spans="1:10" ht="18.75">
      <c r="A59" s="14" t="s">
        <v>101</v>
      </c>
      <c r="B59" s="15" t="s">
        <v>102</v>
      </c>
      <c r="C59" s="1">
        <v>6973393.6485399995</v>
      </c>
      <c r="D59" s="1">
        <v>5865626.423119998</v>
      </c>
      <c r="E59" s="1">
        <v>5238436.213140001</v>
      </c>
      <c r="F59" s="1">
        <v>5121066.1794300005</v>
      </c>
      <c r="G59" s="1">
        <v>5136156.1794300005</v>
      </c>
      <c r="H59" s="22"/>
      <c r="I59" s="17"/>
      <c r="J59" s="16"/>
    </row>
    <row r="60" spans="1:10" ht="18.75">
      <c r="A60" s="14" t="s">
        <v>103</v>
      </c>
      <c r="B60" s="15" t="s">
        <v>104</v>
      </c>
      <c r="C60" s="1">
        <v>5607849.1352200005</v>
      </c>
      <c r="D60" s="1">
        <v>3883095.69855</v>
      </c>
      <c r="E60" s="1">
        <v>3815706.07778</v>
      </c>
      <c r="F60" s="1">
        <v>3815241.29578</v>
      </c>
      <c r="G60" s="1">
        <v>3765575.39578</v>
      </c>
      <c r="H60" s="22"/>
      <c r="I60" s="17"/>
      <c r="J60" s="16"/>
    </row>
    <row r="61" spans="1:10" ht="18.75">
      <c r="A61" s="14" t="s">
        <v>105</v>
      </c>
      <c r="B61" s="15" t="s">
        <v>106</v>
      </c>
      <c r="C61" s="1">
        <v>254993.24988</v>
      </c>
      <c r="D61" s="1">
        <v>257124.62529</v>
      </c>
      <c r="E61" s="1">
        <v>280162.54685000004</v>
      </c>
      <c r="F61" s="1">
        <v>280162.54685000004</v>
      </c>
      <c r="G61" s="1">
        <v>280162.54685000004</v>
      </c>
      <c r="H61" s="22"/>
      <c r="I61" s="17"/>
      <c r="J61" s="16"/>
    </row>
    <row r="62" spans="1:10" ht="18.75">
      <c r="A62" s="14" t="s">
        <v>107</v>
      </c>
      <c r="B62" s="15" t="s">
        <v>108</v>
      </c>
      <c r="C62" s="1">
        <v>619537.30521</v>
      </c>
      <c r="D62" s="1">
        <v>625550.0446600001</v>
      </c>
      <c r="E62" s="1">
        <v>755339.9936599999</v>
      </c>
      <c r="F62" s="1">
        <v>255280.19825999995</v>
      </c>
      <c r="G62" s="1">
        <v>246280.19825999995</v>
      </c>
      <c r="H62" s="22"/>
      <c r="I62" s="17"/>
      <c r="J62" s="16"/>
    </row>
    <row r="63" spans="1:10" ht="18.75">
      <c r="A63" s="14" t="s">
        <v>109</v>
      </c>
      <c r="B63" s="15" t="s">
        <v>110</v>
      </c>
      <c r="C63" s="1">
        <v>315061.3052</v>
      </c>
      <c r="D63" s="1">
        <v>323436.69221999997</v>
      </c>
      <c r="E63" s="1">
        <v>357075.43108</v>
      </c>
      <c r="F63" s="1">
        <v>357075.43108</v>
      </c>
      <c r="G63" s="1">
        <v>357075.43108</v>
      </c>
      <c r="H63" s="22"/>
      <c r="I63" s="17"/>
      <c r="J63" s="16"/>
    </row>
    <row r="64" spans="1:10" ht="39" customHeight="1">
      <c r="A64" s="14" t="s">
        <v>111</v>
      </c>
      <c r="B64" s="15" t="s">
        <v>112</v>
      </c>
      <c r="C64" s="1">
        <v>441934.07867</v>
      </c>
      <c r="D64" s="1">
        <v>452863.21313</v>
      </c>
      <c r="E64" s="1">
        <v>460202.92613</v>
      </c>
      <c r="F64" s="1">
        <v>460202.92613</v>
      </c>
      <c r="G64" s="1">
        <v>460202.92613</v>
      </c>
      <c r="H64" s="22"/>
      <c r="I64" s="17"/>
      <c r="J64" s="16"/>
    </row>
    <row r="65" spans="1:10" ht="18.75">
      <c r="A65" s="14" t="s">
        <v>113</v>
      </c>
      <c r="B65" s="15" t="s">
        <v>114</v>
      </c>
      <c r="C65" s="1">
        <v>449230.48082</v>
      </c>
      <c r="D65" s="1">
        <v>240421.72038999997</v>
      </c>
      <c r="E65" s="1">
        <v>167477.34639</v>
      </c>
      <c r="F65" s="1">
        <v>167477.34639</v>
      </c>
      <c r="G65" s="1">
        <v>167477.34639</v>
      </c>
      <c r="H65" s="22"/>
      <c r="I65" s="17"/>
      <c r="J65" s="16"/>
    </row>
    <row r="66" spans="1:10" ht="18.75">
      <c r="A66" s="14" t="s">
        <v>115</v>
      </c>
      <c r="B66" s="15" t="s">
        <v>116</v>
      </c>
      <c r="C66" s="1">
        <v>16170879.89724</v>
      </c>
      <c r="D66" s="1">
        <v>8832627.098579999</v>
      </c>
      <c r="E66" s="1">
        <v>5610370.946260001</v>
      </c>
      <c r="F66" s="1">
        <v>2792256.1534100003</v>
      </c>
      <c r="G66" s="1">
        <v>3717992.4269199995</v>
      </c>
      <c r="H66" s="22"/>
      <c r="I66" s="17"/>
      <c r="J66" s="16"/>
    </row>
    <row r="67" spans="1:10" s="13" customFormat="1" ht="18.75">
      <c r="A67" s="8" t="s">
        <v>117</v>
      </c>
      <c r="B67" s="10" t="s">
        <v>118</v>
      </c>
      <c r="C67" s="4">
        <f>SUM(C68:C72)</f>
        <v>58570504.291640006</v>
      </c>
      <c r="D67" s="4">
        <f>SUM(D68:D72)</f>
        <v>53009045.52740999</v>
      </c>
      <c r="E67" s="4">
        <f>SUM(E68:E72)</f>
        <v>56806682.96926</v>
      </c>
      <c r="F67" s="4">
        <f>SUM(F68:F72)</f>
        <v>58519582.45062</v>
      </c>
      <c r="G67" s="4">
        <f>SUM(G68:G72)</f>
        <v>60684070.44561999</v>
      </c>
      <c r="H67" s="21"/>
      <c r="I67" s="12"/>
      <c r="J67" s="11"/>
    </row>
    <row r="68" spans="1:10" ht="18.75">
      <c r="A68" s="14" t="s">
        <v>119</v>
      </c>
      <c r="B68" s="15" t="s">
        <v>120</v>
      </c>
      <c r="C68" s="1">
        <v>367292.71866</v>
      </c>
      <c r="D68" s="1">
        <v>281074.91547</v>
      </c>
      <c r="E68" s="1">
        <v>294712.82</v>
      </c>
      <c r="F68" s="1">
        <v>294712.82</v>
      </c>
      <c r="G68" s="1">
        <v>294712.82</v>
      </c>
      <c r="H68" s="22"/>
      <c r="I68" s="17"/>
      <c r="J68" s="16"/>
    </row>
    <row r="69" spans="1:10" ht="18.75">
      <c r="A69" s="14" t="s">
        <v>121</v>
      </c>
      <c r="B69" s="15" t="s">
        <v>122</v>
      </c>
      <c r="C69" s="1">
        <v>9019789.72352</v>
      </c>
      <c r="D69" s="1">
        <v>10124390.276159996</v>
      </c>
      <c r="E69" s="1">
        <v>10421966.966459997</v>
      </c>
      <c r="F69" s="1">
        <v>10402833.761799997</v>
      </c>
      <c r="G69" s="1">
        <v>10402833.761799997</v>
      </c>
      <c r="H69" s="22"/>
      <c r="I69" s="17"/>
      <c r="J69" s="16"/>
    </row>
    <row r="70" spans="1:10" ht="18.75">
      <c r="A70" s="14" t="s">
        <v>123</v>
      </c>
      <c r="B70" s="15" t="s">
        <v>124</v>
      </c>
      <c r="C70" s="1">
        <v>27583869.03628</v>
      </c>
      <c r="D70" s="1">
        <v>26047426.491550002</v>
      </c>
      <c r="E70" s="1">
        <v>26896091.57749</v>
      </c>
      <c r="F70" s="1">
        <v>28252637.95087</v>
      </c>
      <c r="G70" s="1">
        <v>29631255.271369997</v>
      </c>
      <c r="H70" s="22"/>
      <c r="I70" s="17"/>
      <c r="J70" s="16"/>
    </row>
    <row r="71" spans="1:10" ht="18.75">
      <c r="A71" s="14" t="s">
        <v>125</v>
      </c>
      <c r="B71" s="15" t="s">
        <v>126</v>
      </c>
      <c r="C71" s="1">
        <v>18841500.31957</v>
      </c>
      <c r="D71" s="1">
        <v>14426787.716809997</v>
      </c>
      <c r="E71" s="1">
        <v>16764521.965960005</v>
      </c>
      <c r="F71" s="1">
        <v>17745483.861840002</v>
      </c>
      <c r="G71" s="1">
        <v>18920076.459400002</v>
      </c>
      <c r="H71" s="22"/>
      <c r="I71" s="17"/>
      <c r="J71" s="16"/>
    </row>
    <row r="72" spans="1:10" ht="18.75">
      <c r="A72" s="14" t="s">
        <v>127</v>
      </c>
      <c r="B72" s="15" t="s">
        <v>128</v>
      </c>
      <c r="C72" s="1">
        <v>2758052.4936100002</v>
      </c>
      <c r="D72" s="1">
        <v>2129366.127419998</v>
      </c>
      <c r="E72" s="1">
        <v>2429389.6393500003</v>
      </c>
      <c r="F72" s="1">
        <v>1823914.0561100002</v>
      </c>
      <c r="G72" s="1">
        <v>1435192.13305</v>
      </c>
      <c r="H72" s="22"/>
      <c r="I72" s="17"/>
      <c r="J72" s="16"/>
    </row>
    <row r="73" spans="1:10" s="13" customFormat="1" ht="18.75">
      <c r="A73" s="8" t="s">
        <v>129</v>
      </c>
      <c r="B73" s="10" t="s">
        <v>130</v>
      </c>
      <c r="C73" s="4">
        <f>C74+C75+C76+C77</f>
        <v>8655087.63166</v>
      </c>
      <c r="D73" s="4">
        <f>D74+D75+D76+D77</f>
        <v>8176666.43643</v>
      </c>
      <c r="E73" s="4">
        <f>E74+E75+E76+E77</f>
        <v>6975857.00142</v>
      </c>
      <c r="F73" s="4">
        <f>F74+F75+F76+F77</f>
        <v>5711275.34964</v>
      </c>
      <c r="G73" s="4">
        <f>G74+G75+G76+G77</f>
        <v>6381574.96043</v>
      </c>
      <c r="H73" s="21"/>
      <c r="I73" s="12"/>
      <c r="J73" s="11"/>
    </row>
    <row r="74" spans="1:10" ht="18.75">
      <c r="A74" s="14" t="s">
        <v>131</v>
      </c>
      <c r="B74" s="15" t="s">
        <v>132</v>
      </c>
      <c r="C74" s="1">
        <v>1668519.41304</v>
      </c>
      <c r="D74" s="1">
        <v>1898690.11612</v>
      </c>
      <c r="E74" s="1">
        <v>1858221.7213299999</v>
      </c>
      <c r="F74" s="1">
        <v>1858221.7213299999</v>
      </c>
      <c r="G74" s="1">
        <v>1853987.03528</v>
      </c>
      <c r="H74" s="22"/>
      <c r="I74" s="17"/>
      <c r="J74" s="16"/>
    </row>
    <row r="75" spans="1:10" ht="18.75">
      <c r="A75" s="14" t="s">
        <v>133</v>
      </c>
      <c r="B75" s="15" t="s">
        <v>134</v>
      </c>
      <c r="C75" s="1">
        <v>3132078.25602</v>
      </c>
      <c r="D75" s="1">
        <v>1968156.71203</v>
      </c>
      <c r="E75" s="1">
        <v>874361.36517</v>
      </c>
      <c r="F75" s="1">
        <v>56475.3885</v>
      </c>
      <c r="G75" s="1">
        <v>723009.68534</v>
      </c>
      <c r="H75" s="22"/>
      <c r="I75" s="17"/>
      <c r="J75" s="16"/>
    </row>
    <row r="76" spans="1:10" ht="18.75">
      <c r="A76" s="14" t="s">
        <v>135</v>
      </c>
      <c r="B76" s="15" t="s">
        <v>136</v>
      </c>
      <c r="C76" s="1">
        <v>3796274.2286799997</v>
      </c>
      <c r="D76" s="1">
        <v>4254852.15228</v>
      </c>
      <c r="E76" s="1">
        <v>4185619.08092</v>
      </c>
      <c r="F76" s="1">
        <v>3738923.4058100004</v>
      </c>
      <c r="G76" s="1">
        <v>3746923.4058100004</v>
      </c>
      <c r="H76" s="22"/>
      <c r="I76" s="17"/>
      <c r="J76" s="16"/>
    </row>
    <row r="77" spans="1:10" ht="18.75">
      <c r="A77" s="14" t="s">
        <v>137</v>
      </c>
      <c r="B77" s="15" t="s">
        <v>138</v>
      </c>
      <c r="C77" s="1">
        <v>58215.73392</v>
      </c>
      <c r="D77" s="1">
        <v>54967.456</v>
      </c>
      <c r="E77" s="1">
        <v>57654.834</v>
      </c>
      <c r="F77" s="1">
        <v>57654.834</v>
      </c>
      <c r="G77" s="1">
        <v>57654.834</v>
      </c>
      <c r="H77" s="22"/>
      <c r="I77" s="17"/>
      <c r="J77" s="16"/>
    </row>
    <row r="78" spans="1:10" s="13" customFormat="1" ht="18.75">
      <c r="A78" s="8" t="s">
        <v>139</v>
      </c>
      <c r="B78" s="10" t="s">
        <v>140</v>
      </c>
      <c r="C78" s="4">
        <f>C79</f>
        <v>351208.91936</v>
      </c>
      <c r="D78" s="4">
        <f>D79</f>
        <v>299825.489</v>
      </c>
      <c r="E78" s="4">
        <f>E79</f>
        <v>318955.353</v>
      </c>
      <c r="F78" s="4">
        <f>F79</f>
        <v>307046.353</v>
      </c>
      <c r="G78" s="4">
        <f>G79</f>
        <v>307046.353</v>
      </c>
      <c r="H78" s="21"/>
      <c r="I78" s="12"/>
      <c r="J78" s="11"/>
    </row>
    <row r="79" spans="1:10" ht="18.75">
      <c r="A79" s="14" t="s">
        <v>141</v>
      </c>
      <c r="B79" s="15" t="s">
        <v>142</v>
      </c>
      <c r="C79" s="1">
        <v>351208.91936</v>
      </c>
      <c r="D79" s="1">
        <v>299825.489</v>
      </c>
      <c r="E79" s="1">
        <v>318955.353</v>
      </c>
      <c r="F79" s="1">
        <v>307046.353</v>
      </c>
      <c r="G79" s="1">
        <v>307046.353</v>
      </c>
      <c r="H79" s="22"/>
      <c r="I79" s="17"/>
      <c r="J79" s="16"/>
    </row>
    <row r="80" spans="1:10" s="13" customFormat="1" ht="37.5">
      <c r="A80" s="8" t="s">
        <v>143</v>
      </c>
      <c r="B80" s="10" t="s">
        <v>144</v>
      </c>
      <c r="C80" s="4">
        <f>C81</f>
        <v>2356052.9278800003</v>
      </c>
      <c r="D80" s="4">
        <f>D81</f>
        <v>2174338.73562</v>
      </c>
      <c r="E80" s="4">
        <f>E81</f>
        <v>4497439.61267</v>
      </c>
      <c r="F80" s="4">
        <f>F81</f>
        <v>5627553.92449</v>
      </c>
      <c r="G80" s="4">
        <f>G81</f>
        <v>7650703.10472</v>
      </c>
      <c r="H80" s="21"/>
      <c r="I80" s="12"/>
      <c r="J80" s="11"/>
    </row>
    <row r="81" spans="1:10" ht="26.25" customHeight="1">
      <c r="A81" s="14" t="s">
        <v>145</v>
      </c>
      <c r="B81" s="15" t="s">
        <v>146</v>
      </c>
      <c r="C81" s="1">
        <v>2356052.9278800003</v>
      </c>
      <c r="D81" s="1">
        <v>2174338.73562</v>
      </c>
      <c r="E81" s="1">
        <v>4497439.61267</v>
      </c>
      <c r="F81" s="1">
        <v>5627553.92449</v>
      </c>
      <c r="G81" s="1">
        <v>7650703.10472</v>
      </c>
      <c r="H81" s="22"/>
      <c r="I81" s="17"/>
      <c r="J81" s="16"/>
    </row>
    <row r="82" spans="1:10" s="13" customFormat="1" ht="56.25">
      <c r="A82" s="8" t="s">
        <v>147</v>
      </c>
      <c r="B82" s="10" t="s">
        <v>148</v>
      </c>
      <c r="C82" s="4">
        <f>C83+C84+C85</f>
        <v>7148505.23221</v>
      </c>
      <c r="D82" s="4">
        <f>D83+D84+D85</f>
        <v>7566304.23827</v>
      </c>
      <c r="E82" s="4">
        <f>E83+E84+E85</f>
        <v>7137578.68651</v>
      </c>
      <c r="F82" s="4">
        <f>F83+F84+F85</f>
        <v>5176762.4</v>
      </c>
      <c r="G82" s="4">
        <f>G83+G84+G85</f>
        <v>5159362.4</v>
      </c>
      <c r="H82" s="21"/>
      <c r="I82" s="12"/>
      <c r="J82" s="11"/>
    </row>
    <row r="83" spans="1:10" ht="41.25" customHeight="1">
      <c r="A83" s="14" t="s">
        <v>149</v>
      </c>
      <c r="B83" s="15" t="s">
        <v>150</v>
      </c>
      <c r="C83" s="1">
        <v>1857962</v>
      </c>
      <c r="D83" s="1">
        <v>1859443.6</v>
      </c>
      <c r="E83" s="1">
        <v>2860084</v>
      </c>
      <c r="F83" s="1">
        <v>859701</v>
      </c>
      <c r="G83" s="1">
        <v>859701</v>
      </c>
      <c r="H83" s="22"/>
      <c r="I83" s="17"/>
      <c r="J83" s="16"/>
    </row>
    <row r="84" spans="1:10" ht="18.75">
      <c r="A84" s="14" t="s">
        <v>161</v>
      </c>
      <c r="B84" s="15" t="s">
        <v>160</v>
      </c>
      <c r="C84" s="1">
        <v>4709295.86188</v>
      </c>
      <c r="D84" s="1">
        <v>5195509.12703</v>
      </c>
      <c r="E84" s="1">
        <v>3840094.4</v>
      </c>
      <c r="F84" s="1">
        <v>3882384.4</v>
      </c>
      <c r="G84" s="1">
        <v>3864984.4</v>
      </c>
      <c r="H84" s="22"/>
      <c r="I84" s="17"/>
      <c r="J84" s="16"/>
    </row>
    <row r="85" spans="1:10" ht="18.75">
      <c r="A85" s="14" t="s">
        <v>151</v>
      </c>
      <c r="B85" s="15" t="s">
        <v>152</v>
      </c>
      <c r="C85" s="1">
        <v>581247.3703300001</v>
      </c>
      <c r="D85" s="1">
        <v>511351.51124</v>
      </c>
      <c r="E85" s="1">
        <v>437400.28651</v>
      </c>
      <c r="F85" s="1">
        <v>434677</v>
      </c>
      <c r="G85" s="1">
        <v>434677</v>
      </c>
      <c r="H85" s="22"/>
      <c r="I85" s="17"/>
      <c r="J85" s="16"/>
    </row>
    <row r="86" spans="1:10" s="13" customFormat="1" ht="18.75">
      <c r="A86" s="35" t="s">
        <v>153</v>
      </c>
      <c r="B86" s="35"/>
      <c r="C86" s="4">
        <f>C6+C16+C19+C24+C35+C40+C45+C55+C58+C67+C73+C78+C80+C82</f>
        <v>238648454.16650003</v>
      </c>
      <c r="D86" s="4">
        <f>D6+D16+D19+D24+D35+D40+D45+D55+D58+D67+D73+D78+D80+D82</f>
        <v>228511432.51950997</v>
      </c>
      <c r="E86" s="4">
        <f>E6+E16+E19+E24+E35+E40+E45+E55+E58+E67+E73+E78+E80+E82</f>
        <v>217009212.47610998</v>
      </c>
      <c r="F86" s="4">
        <f>F6+F16+F19+F24+F35+F40+F45+F55+F58+F67+F73+F78+F80+F82</f>
        <v>223798608.74330002</v>
      </c>
      <c r="G86" s="4">
        <f>G6+G16+G19+G24+G35+G40+G45+G55+G58+G67+G73+G78+G80+G82</f>
        <v>210331200.64203998</v>
      </c>
      <c r="H86" s="21"/>
      <c r="I86" s="12"/>
      <c r="J86" s="11"/>
    </row>
    <row r="87" spans="1:10" ht="18.75">
      <c r="A87" s="36" t="s">
        <v>154</v>
      </c>
      <c r="B87" s="36"/>
      <c r="C87" s="23"/>
      <c r="D87" s="23"/>
      <c r="E87" s="5"/>
      <c r="F87" s="24">
        <v>11855882.361607501</v>
      </c>
      <c r="G87" s="24">
        <v>13885821.8205845</v>
      </c>
      <c r="H87" s="21"/>
      <c r="I87" s="12"/>
      <c r="J87" s="12"/>
    </row>
    <row r="88" spans="1:10" ht="18.75">
      <c r="A88" s="36" t="s">
        <v>155</v>
      </c>
      <c r="B88" s="36"/>
      <c r="C88" s="4">
        <f>C86+C87</f>
        <v>238648454.16650003</v>
      </c>
      <c r="D88" s="4">
        <f>D86+D87</f>
        <v>228511432.51950997</v>
      </c>
      <c r="E88" s="4">
        <f>E86+E87</f>
        <v>217009212.47610998</v>
      </c>
      <c r="F88" s="25">
        <f>F86+F87</f>
        <v>235654491.1049075</v>
      </c>
      <c r="G88" s="25">
        <f>G86+G87</f>
        <v>224217022.4626245</v>
      </c>
      <c r="H88" s="21"/>
      <c r="I88" s="12"/>
      <c r="J88" s="11"/>
    </row>
    <row r="91" ht="18.75">
      <c r="E91" s="19"/>
    </row>
    <row r="93" ht="18.75">
      <c r="C93" s="26"/>
    </row>
    <row r="94" ht="18.75">
      <c r="C94" s="26"/>
    </row>
  </sheetData>
  <sheetProtection/>
  <mergeCells count="12">
    <mergeCell ref="A88:B88"/>
    <mergeCell ref="E4:E5"/>
    <mergeCell ref="F4:F5"/>
    <mergeCell ref="G4:G5"/>
    <mergeCell ref="A4:A5"/>
    <mergeCell ref="D4:D5"/>
    <mergeCell ref="B4:B5"/>
    <mergeCell ref="C4:C5"/>
    <mergeCell ref="A1:G1"/>
    <mergeCell ref="A2:G2"/>
    <mergeCell ref="A86:B86"/>
    <mergeCell ref="A87:B87"/>
  </mergeCells>
  <printOptions horizontalCentered="1"/>
  <pageMargins left="0.35433070866141736" right="0.2362204724409449" top="0.4724409448818898" bottom="0.2755905511811024" header="0.15748031496062992" footer="0.15748031496062992"/>
  <pageSetup fitToHeight="0" fitToWidth="1" horizontalDpi="600" verticalDpi="600" orientation="landscape" paperSize="9" scale="7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Волгина</dc:creator>
  <cp:keywords/>
  <dc:description/>
  <cp:lastModifiedBy>Киселёва</cp:lastModifiedBy>
  <cp:lastPrinted>2022-10-27T14:30:28Z</cp:lastPrinted>
  <dcterms:created xsi:type="dcterms:W3CDTF">2018-10-26T05:24:41Z</dcterms:created>
  <dcterms:modified xsi:type="dcterms:W3CDTF">2022-10-31T07:45:33Z</dcterms:modified>
  <cp:category/>
  <cp:version/>
  <cp:contentType/>
  <cp:contentStatus/>
</cp:coreProperties>
</file>